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O:\Hs_DiurMemshalti\05 באר שבע והדרום\אא כללי - דרום ונמלים\מכרזים\2025\משטרת ישראל באופקים\"/>
    </mc:Choice>
  </mc:AlternateContent>
  <xr:revisionPtr revIDLastSave="0" documentId="8_{1A4F7E99-975C-48B6-8AFA-2ACE148BEB54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97" i="1" s="1"/>
  <c r="G143" i="1"/>
  <c r="G142" i="1"/>
  <c r="G141" i="1"/>
  <c r="G140" i="1"/>
  <c r="G139" i="1"/>
  <c r="G138" i="1"/>
  <c r="G137" i="1"/>
  <c r="G136" i="1"/>
  <c r="G144" i="1" s="1"/>
  <c r="G135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1" i="1"/>
  <c r="G110" i="1"/>
  <c r="G109" i="1"/>
  <c r="G108" i="1"/>
  <c r="G107" i="1"/>
  <c r="G106" i="1"/>
  <c r="G105" i="1"/>
  <c r="G104" i="1"/>
  <c r="G103" i="1"/>
  <c r="G102" i="1"/>
  <c r="G101" i="1"/>
  <c r="G129" i="1" s="1"/>
  <c r="G131" i="1" s="1"/>
  <c r="G132" i="1" s="1"/>
  <c r="D97" i="1"/>
  <c r="G96" i="1"/>
  <c r="G95" i="1"/>
  <c r="G94" i="1"/>
  <c r="G92" i="1"/>
  <c r="G91" i="1"/>
  <c r="G90" i="1"/>
  <c r="G88" i="1"/>
  <c r="G86" i="1"/>
  <c r="G85" i="1"/>
  <c r="G84" i="1"/>
  <c r="G83" i="1"/>
  <c r="G81" i="1"/>
  <c r="G80" i="1"/>
  <c r="G79" i="1"/>
  <c r="G77" i="1"/>
  <c r="G76" i="1"/>
  <c r="G75" i="1"/>
  <c r="G73" i="1"/>
  <c r="G72" i="1"/>
  <c r="G70" i="1"/>
  <c r="G69" i="1"/>
  <c r="G68" i="1"/>
  <c r="G67" i="1"/>
  <c r="G65" i="1"/>
  <c r="G63" i="1"/>
  <c r="G62" i="1"/>
  <c r="G61" i="1"/>
  <c r="G60" i="1"/>
  <c r="G58" i="1"/>
  <c r="G57" i="1"/>
  <c r="G56" i="1"/>
  <c r="G55" i="1"/>
  <c r="G54" i="1"/>
  <c r="G53" i="1"/>
  <c r="G51" i="1"/>
  <c r="G50" i="1"/>
  <c r="G49" i="1"/>
  <c r="G48" i="1"/>
  <c r="G46" i="1"/>
  <c r="G45" i="1"/>
  <c r="G43" i="1"/>
  <c r="G40" i="1"/>
  <c r="G37" i="1"/>
  <c r="G35" i="1"/>
  <c r="G32" i="1"/>
  <c r="G31" i="1"/>
  <c r="G28" i="1"/>
  <c r="G27" i="1"/>
  <c r="G26" i="1"/>
  <c r="G25" i="1"/>
  <c r="G24" i="1"/>
  <c r="G23" i="1"/>
  <c r="G22" i="1"/>
  <c r="G21" i="1"/>
  <c r="G20" i="1"/>
  <c r="G18" i="1"/>
  <c r="G16" i="1"/>
  <c r="G14" i="1"/>
  <c r="G13" i="1"/>
  <c r="G12" i="1"/>
  <c r="G11" i="1"/>
  <c r="G10" i="1"/>
  <c r="G9" i="1"/>
  <c r="A9" i="1"/>
  <c r="A10" i="1" s="1"/>
  <c r="A11" i="1" s="1"/>
  <c r="A12" i="1" s="1"/>
  <c r="A13" i="1" s="1"/>
  <c r="A14" i="1" s="1"/>
  <c r="A16" i="1" s="1"/>
  <c r="A18" i="1" s="1"/>
  <c r="A20" i="1" s="1"/>
  <c r="A21" i="1" s="1"/>
  <c r="A22" i="1" s="1"/>
  <c r="A23" i="1" s="1"/>
  <c r="A25" i="1" s="1"/>
  <c r="A24" i="1" s="1"/>
  <c r="A26" i="1" s="1"/>
  <c r="A27" i="1" s="1"/>
  <c r="A28" i="1" s="1"/>
  <c r="A29" i="1" s="1"/>
  <c r="A31" i="1" s="1"/>
  <c r="A32" i="1" s="1"/>
  <c r="A33" i="1" s="1"/>
  <c r="A34" i="1" s="1"/>
  <c r="A35" i="1" s="1"/>
  <c r="A37" i="1" s="1"/>
  <c r="A38" i="1" s="1"/>
  <c r="A40" i="1" s="1"/>
  <c r="A41" i="1" s="1"/>
  <c r="A43" i="1" s="1"/>
  <c r="A44" i="1" s="1"/>
  <c r="A45" i="1" s="1"/>
  <c r="A46" i="1" s="1"/>
  <c r="A48" i="1" s="1"/>
  <c r="A49" i="1" s="1"/>
  <c r="A50" i="1" s="1"/>
  <c r="A51" i="1" s="1"/>
  <c r="A53" i="1" s="1"/>
  <c r="A54" i="1" s="1"/>
  <c r="A55" i="1" s="1"/>
  <c r="A56" i="1" s="1"/>
  <c r="A57" i="1" s="1"/>
  <c r="A58" i="1" s="1"/>
  <c r="A60" i="1" s="1"/>
  <c r="A61" i="1" s="1"/>
  <c r="A62" i="1" s="1"/>
  <c r="A63" i="1" s="1"/>
  <c r="A65" i="1" s="1"/>
  <c r="A66" i="1" s="1"/>
  <c r="A67" i="1" s="1"/>
  <c r="A68" i="1" s="1"/>
  <c r="A69" i="1" s="1"/>
  <c r="A70" i="1" s="1"/>
  <c r="A72" i="1" s="1"/>
  <c r="A73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8" i="1" s="1"/>
  <c r="A90" i="1" s="1"/>
  <c r="A92" i="1" s="1"/>
  <c r="A94" i="1" s="1"/>
  <c r="A95" i="1" s="1"/>
  <c r="A96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35" i="1" s="1"/>
  <c r="A136" i="1" s="1"/>
  <c r="A137" i="1" s="1"/>
  <c r="A138" i="1" s="1"/>
  <c r="A139" i="1" s="1"/>
  <c r="A140" i="1" s="1"/>
  <c r="A141" i="1" s="1"/>
  <c r="A142" i="1" s="1"/>
  <c r="A143" i="1" s="1"/>
  <c r="G8" i="1"/>
  <c r="A8" i="1"/>
</calcChain>
</file>

<file path=xl/sharedStrings.xml><?xml version="1.0" encoding="utf-8"?>
<sst xmlns="http://schemas.openxmlformats.org/spreadsheetml/2006/main" count="376" uniqueCount="169">
  <si>
    <t>מס''ד</t>
  </si>
  <si>
    <t>פונקציה</t>
  </si>
  <si>
    <t>דרגה</t>
  </si>
  <si>
    <t>תקן</t>
  </si>
  <si>
    <t>שטח נטו נדרש</t>
  </si>
  <si>
    <t>הערות</t>
  </si>
  <si>
    <t>כ''א</t>
  </si>
  <si>
    <t>יחידות</t>
  </si>
  <si>
    <t>ליחידה</t>
  </si>
  <si>
    <t>שטח</t>
  </si>
  <si>
    <t>פיקוד</t>
  </si>
  <si>
    <t>סנ"צ</t>
  </si>
  <si>
    <t>חדר מנוחה</t>
  </si>
  <si>
    <t>-</t>
  </si>
  <si>
    <t>נגד</t>
  </si>
  <si>
    <t>רפ"ק</t>
  </si>
  <si>
    <t>מטבחון</t>
  </si>
  <si>
    <t xml:space="preserve">אזור תפעול </t>
  </si>
  <si>
    <t>חד"ן</t>
  </si>
  <si>
    <t>אמ"ש</t>
  </si>
  <si>
    <t>את"ל</t>
  </si>
  <si>
    <t>רמת"ל</t>
  </si>
  <si>
    <t>אג"מ</t>
  </si>
  <si>
    <t>פקד</t>
  </si>
  <si>
    <t>אח"מ</t>
  </si>
  <si>
    <t>ק' אח"מ</t>
  </si>
  <si>
    <t>רכז חקירות</t>
  </si>
  <si>
    <t>מודיעין בילוש</t>
  </si>
  <si>
    <t>חדר בלשים</t>
  </si>
  <si>
    <t>חוקר</t>
  </si>
  <si>
    <t>אזור המתנה לחקירות</t>
  </si>
  <si>
    <t>חוקר זי"ט</t>
  </si>
  <si>
    <t>מתחם חקירות ייעודי</t>
  </si>
  <si>
    <t>חדר חקירות ייעודי</t>
  </si>
  <si>
    <t>אולפן צילום והטבעה כולל בוקינג סטיישן</t>
  </si>
  <si>
    <t>תנועה</t>
  </si>
  <si>
    <t xml:space="preserve">פונקציות כלליות </t>
  </si>
  <si>
    <t>נשקייה</t>
  </si>
  <si>
    <t>צמוד ליומן</t>
  </si>
  <si>
    <t>מחסן תחמושת</t>
  </si>
  <si>
    <t>חדר רב-גל</t>
  </si>
  <si>
    <t>חדר אוכל</t>
  </si>
  <si>
    <t>מטבח מבשל</t>
  </si>
  <si>
    <t>חדר תקשורת ראשי</t>
  </si>
  <si>
    <t>חדר תקשורת משני</t>
  </si>
  <si>
    <t>חדר חשמל</t>
  </si>
  <si>
    <t>חדר אשפה</t>
  </si>
  <si>
    <t xml:space="preserve">שירותים </t>
  </si>
  <si>
    <t>מרחב מוגן</t>
  </si>
  <si>
    <t>בית כנסת</t>
  </si>
  <si>
    <t>חדר כושר</t>
  </si>
  <si>
    <t>מלתחות חדר כושר</t>
  </si>
  <si>
    <t>כולל שירותי נשים/גברים</t>
  </si>
  <si>
    <t xml:space="preserve">חדר ניקיון קומתי </t>
  </si>
  <si>
    <t>מחסן חומרי ניקוי</t>
  </si>
  <si>
    <t>מחסן ציוד כוננות</t>
  </si>
  <si>
    <t>מחסן ציוד משקי</t>
  </si>
  <si>
    <t>מחסן אג"מ ואח"מ</t>
  </si>
  <si>
    <t>מחסן מוצגים</t>
  </si>
  <si>
    <t>משרד חברת תחזוקה</t>
  </si>
  <si>
    <t>סה"כ פונקציות כלליות</t>
  </si>
  <si>
    <t>סה"כ שטח נטו</t>
  </si>
  <si>
    <t>שטחים חיצוניים</t>
  </si>
  <si>
    <t>ביתן שומר</t>
  </si>
  <si>
    <t>פינת פריקת מזון</t>
  </si>
  <si>
    <t>אזור פריקה וניקוי נשק</t>
  </si>
  <si>
    <t>פינת שטיפת רכבים</t>
  </si>
  <si>
    <t>חניית רכבים משטרתיים</t>
  </si>
  <si>
    <t>יש להגדיר חניות לנכים ע"פ תקן</t>
  </si>
  <si>
    <t>גנרטור</t>
  </si>
  <si>
    <t>סה"כ שטחים חיצוניים:</t>
  </si>
  <si>
    <t>כולל שירותים ומקלחת</t>
  </si>
  <si>
    <t>סה"כ שטח ברוטו</t>
  </si>
  <si>
    <t>איזור המתנה</t>
  </si>
  <si>
    <t>מחיצות זכוכית</t>
  </si>
  <si>
    <t>פינת עישון</t>
  </si>
  <si>
    <t xml:space="preserve">ריהוט גן וסככה </t>
  </si>
  <si>
    <t xml:space="preserve"> מטבחון פתוח</t>
  </si>
  <si>
    <t>צמוד למטבחון</t>
  </si>
  <si>
    <t>מחסן שכפ"צ וקסדות</t>
  </si>
  <si>
    <t>מטבחון קומתי</t>
  </si>
  <si>
    <t>כולל דחסנית וקרטוניה</t>
  </si>
  <si>
    <t>כולל איזור ישיבה פתוח</t>
  </si>
  <si>
    <t>דגל ורחבת טקסים</t>
  </si>
  <si>
    <t>קנטינה</t>
  </si>
  <si>
    <t>בצמוד ליומן, כולל איזור ישיבה</t>
  </si>
  <si>
    <t>מחסן קנטינה</t>
  </si>
  <si>
    <t>חדר חקירות ייעודי נגיש</t>
  </si>
  <si>
    <t>מחיצות ודלת זכוכית</t>
  </si>
  <si>
    <t>יש למקם את החדר בקומה גבוה</t>
  </si>
  <si>
    <t>רל"ש</t>
  </si>
  <si>
    <t>מש"ק אמ"ש</t>
  </si>
  <si>
    <t>ק' אג"מ</t>
  </si>
  <si>
    <t>עובד מודיעין</t>
  </si>
  <si>
    <t>בלש</t>
  </si>
  <si>
    <t>בסמיכות למתחם</t>
  </si>
  <si>
    <t>פורסים בחדר בלשים</t>
  </si>
  <si>
    <t>חדר ארונות אישיים</t>
  </si>
  <si>
    <t>מותאם לכ-12 כסאות ושולחנות - דלת זכוכית</t>
  </si>
  <si>
    <t>במסגרת שטחי נטו-ברוטו</t>
  </si>
  <si>
    <t>מחסן חברת תחזוקה</t>
  </si>
  <si>
    <t>מפקד תחנה</t>
  </si>
  <si>
    <t>סמת"ח</t>
  </si>
  <si>
    <t>ק' מודיעין ובילוש</t>
  </si>
  <si>
    <t>רכז מודיעין</t>
  </si>
  <si>
    <t>עובד רישוי עסקים</t>
  </si>
  <si>
    <t>מפעיל מרכז מתנדבים</t>
  </si>
  <si>
    <t>סטודנט</t>
  </si>
  <si>
    <t>מחסן ציוד מתנדבים</t>
  </si>
  <si>
    <t>תא עיכוב</t>
  </si>
  <si>
    <t>ארכיון רישום עסקים</t>
  </si>
  <si>
    <t>יומנאי</t>
  </si>
  <si>
    <t>פורסים ביומן</t>
  </si>
  <si>
    <t>סיור</t>
  </si>
  <si>
    <t>ק' שיטור וקהילה</t>
  </si>
  <si>
    <t>רכז סיור</t>
  </si>
  <si>
    <t>מ' שיטור עירוני</t>
  </si>
  <si>
    <t>פורסים מחוץ לתחנה</t>
  </si>
  <si>
    <t>שיטור עירוני</t>
  </si>
  <si>
    <t>יחידת סיור 1</t>
  </si>
  <si>
    <t>ק' סיור</t>
  </si>
  <si>
    <t xml:space="preserve">פורסים בחדר סיירים </t>
  </si>
  <si>
    <t>סיירים</t>
  </si>
  <si>
    <t>יחידת סיור 2</t>
  </si>
  <si>
    <t>יחידת סיור 3</t>
  </si>
  <si>
    <t>חדר סיירים</t>
  </si>
  <si>
    <t xml:space="preserve">חדר ארונות איישים </t>
  </si>
  <si>
    <t xml:space="preserve">בהתאם למפרט מחולק ל9+3 </t>
  </si>
  <si>
    <t>מש"ל</t>
  </si>
  <si>
    <t>חוקר מש"ל</t>
  </si>
  <si>
    <t>אזור המתנה מש"ל</t>
  </si>
  <si>
    <t>עמדה לטיפול בתינוק ופינת הנקה</t>
  </si>
  <si>
    <t>שירותי נכים</t>
  </si>
  <si>
    <t xml:space="preserve">נוער </t>
  </si>
  <si>
    <t>בכניסה נפרדת.</t>
  </si>
  <si>
    <t>עובד נוער</t>
  </si>
  <si>
    <t>בלש נוער</t>
  </si>
  <si>
    <t>כולל ארונות אישיים</t>
  </si>
  <si>
    <t>חדר חקירות נוער</t>
  </si>
  <si>
    <t>אזור המתנה לחקירות נוער</t>
  </si>
  <si>
    <t>כולל עמדת תמי 4</t>
  </si>
  <si>
    <t>שירותים</t>
  </si>
  <si>
    <t>חקירות</t>
  </si>
  <si>
    <t>ק' חקירות</t>
  </si>
  <si>
    <t>כולל גידול עתידי</t>
  </si>
  <si>
    <t>ארכיון רישום פלילי</t>
  </si>
  <si>
    <t>משרד תנועה</t>
  </si>
  <si>
    <t>עובד הערכה</t>
  </si>
  <si>
    <t>משפחה</t>
  </si>
  <si>
    <t>חוקר אלמ"ב</t>
  </si>
  <si>
    <t>חדר חם</t>
  </si>
  <si>
    <t>רשם פלילי</t>
  </si>
  <si>
    <t>מבואת כניסה ויומן</t>
  </si>
  <si>
    <t>מב"ס כוננות</t>
  </si>
  <si>
    <t>מפקד מש"ק</t>
  </si>
  <si>
    <t>מתחם תאי מעצר</t>
  </si>
  <si>
    <t>תאי מעצר</t>
  </si>
  <si>
    <t>ע"פ איפיון תאי מעצר</t>
  </si>
  <si>
    <t>חדר עו"ד</t>
  </si>
  <si>
    <t>סה"כ תחנת אופקים</t>
  </si>
  <si>
    <t>כולל פינת ישיבה</t>
  </si>
  <si>
    <t>מחסן את"ל</t>
  </si>
  <si>
    <t>ע"פ דרישת פיקוד העורף, 3 % משטח הכולל-חלוקת השטחים לפי תכנון אדריכלי</t>
  </si>
  <si>
    <t>טבלת שטחים תחנת אופקים 30.04.2025</t>
  </si>
  <si>
    <t>חניית אופנועים</t>
  </si>
  <si>
    <t>מתחם ורד</t>
  </si>
  <si>
    <t>רכז</t>
  </si>
  <si>
    <t>חדר תקשורת</t>
  </si>
  <si>
    <t>בוצע ע"י : רפ"ק אורלי שעובי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</si>
</sst>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rial"/>
      <family val="2"/>
      <charset val="177"/>
      <scheme val="minor"/>
    </font>
    <font>
      <b/>
      <sz val="20"/>
      <color rgb="FF0070C0"/>
      <name val="Arial (Hebrew)"/>
      <family val="2"/>
      <charset val="177"/>
    </font>
    <font>
      <b/>
      <sz val="12"/>
      <name val="Arial (Hebrew)"/>
      <family val="2"/>
      <charset val="177"/>
    </font>
    <font>
      <sz val="12"/>
      <name val="Arial"/>
      <family val="2"/>
      <charset val="177"/>
      <scheme val="minor"/>
    </font>
    <font>
      <sz val="14"/>
      <color theme="1"/>
      <name val="Arial"/>
      <family val="2"/>
      <charset val="177"/>
      <scheme val="minor"/>
    </font>
    <font>
      <b/>
      <sz val="14"/>
      <color rgb="FF0000FF"/>
      <name val="Arial"/>
      <family val="2"/>
    </font>
    <font>
      <b/>
      <sz val="14"/>
      <color rgb="FF0000FF"/>
      <name val="Times New Roman"/>
      <family val="1"/>
    </font>
    <font>
      <sz val="14"/>
      <color theme="1"/>
      <name val="Arial"/>
      <family val="2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rgb="FFFF00FF"/>
      <name val="Arial"/>
      <family val="2"/>
    </font>
    <font>
      <sz val="14"/>
      <color rgb="FF000000"/>
      <name val="Arial"/>
      <family val="2"/>
    </font>
    <font>
      <sz val="14"/>
      <color rgb="FF0000FF"/>
      <name val="Arial"/>
      <family val="2"/>
      <scheme val="minor"/>
    </font>
    <font>
      <b/>
      <sz val="14"/>
      <color rgb="FFFF00FF"/>
      <name val="Arial"/>
      <family val="2"/>
      <scheme val="minor"/>
    </font>
    <font>
      <b/>
      <sz val="14"/>
      <color rgb="FF0000FF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u/>
      <sz val="14"/>
      <color rgb="FFFF00FF"/>
      <name val="Arial"/>
      <family val="2"/>
      <scheme val="minor"/>
    </font>
    <font>
      <u/>
      <sz val="14"/>
      <color rgb="FF000000"/>
      <name val="Arial"/>
      <family val="2"/>
      <scheme val="minor"/>
    </font>
    <font>
      <sz val="14"/>
      <color rgb="FFFF0000"/>
      <name val="Arial"/>
      <family val="2"/>
      <scheme val="minor"/>
    </font>
    <font>
      <sz val="14"/>
      <color rgb="FF000000"/>
      <name val="Arial"/>
      <family val="2"/>
      <scheme val="minor"/>
    </font>
    <font>
      <b/>
      <u/>
      <sz val="14"/>
      <color rgb="FF0000FF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u/>
      <sz val="14"/>
      <color indexed="14"/>
      <name val="Arial (Hebrew)"/>
      <family val="2"/>
      <charset val="177"/>
    </font>
    <font>
      <sz val="10"/>
      <name val="Arial"/>
      <family val="2"/>
    </font>
    <font>
      <u/>
      <sz val="14"/>
      <color rgb="FF0000FF"/>
      <name val="Arial"/>
      <family val="2"/>
      <scheme val="minor"/>
    </font>
    <font>
      <sz val="11"/>
      <color theme="1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25" fillId="0" borderId="0"/>
    <xf numFmtId="0" fontId="25" fillId="0" borderId="0"/>
    <xf numFmtId="0" fontId="23" fillId="0" borderId="0"/>
  </cellStyleXfs>
  <cellXfs count="106">
    <xf numFmtId="0" fontId="0" fillId="0" borderId="0" xfId="0"/>
    <xf numFmtId="0" fontId="4" fillId="0" borderId="5" xfId="0" applyFont="1" applyBorder="1" applyAlignment="1">
      <alignment horizontal="center" vertical="center" readingOrder="1"/>
    </xf>
    <xf numFmtId="0" fontId="4" fillId="2" borderId="3" xfId="0" applyFont="1" applyFill="1" applyBorder="1" applyAlignment="1">
      <alignment horizontal="right" vertical="center" readingOrder="2"/>
    </xf>
    <xf numFmtId="0" fontId="4" fillId="2" borderId="5" xfId="0" applyFont="1" applyFill="1" applyBorder="1" applyAlignment="1">
      <alignment horizontal="right" vertical="center" readingOrder="2"/>
    </xf>
    <xf numFmtId="0" fontId="12" fillId="4" borderId="3" xfId="0" applyFont="1" applyFill="1" applyBorder="1" applyAlignment="1">
      <alignment horizontal="center" vertical="center" readingOrder="1"/>
    </xf>
    <xf numFmtId="0" fontId="12" fillId="4" borderId="6" xfId="0" applyFont="1" applyFill="1" applyBorder="1" applyAlignment="1">
      <alignment horizontal="center" vertical="center" readingOrder="1"/>
    </xf>
    <xf numFmtId="0" fontId="14" fillId="4" borderId="13" xfId="0" applyFont="1" applyFill="1" applyBorder="1" applyAlignment="1">
      <alignment horizontal="center" vertical="center" readingOrder="2"/>
    </xf>
    <xf numFmtId="0" fontId="14" fillId="4" borderId="15" xfId="0" applyFont="1" applyFill="1" applyBorder="1" applyAlignment="1">
      <alignment horizontal="center" vertical="center" readingOrder="2"/>
    </xf>
    <xf numFmtId="0" fontId="14" fillId="4" borderId="2" xfId="0" applyFont="1" applyFill="1" applyBorder="1" applyAlignment="1">
      <alignment horizontal="center" vertical="center" readingOrder="2"/>
    </xf>
    <xf numFmtId="0" fontId="5" fillId="0" borderId="13" xfId="0" applyFont="1" applyBorder="1" applyAlignment="1">
      <alignment horizontal="center" vertical="center" readingOrder="2"/>
    </xf>
    <xf numFmtId="0" fontId="5" fillId="0" borderId="15" xfId="0" applyFont="1" applyBorder="1" applyAlignment="1">
      <alignment horizontal="center" vertical="center" readingOrder="2"/>
    </xf>
    <xf numFmtId="0" fontId="5" fillId="0" borderId="14" xfId="0" applyFont="1" applyBorder="1" applyAlignment="1">
      <alignment horizontal="center" vertical="center" readingOrder="2"/>
    </xf>
    <xf numFmtId="0" fontId="3" fillId="6" borderId="8" xfId="0" applyFont="1" applyFill="1" applyBorder="1" applyAlignment="1">
      <alignment horizontal="center"/>
    </xf>
    <xf numFmtId="0" fontId="2" fillId="6" borderId="8" xfId="1" applyFont="1" applyFill="1" applyBorder="1" applyAlignment="1">
      <alignment horizontal="center"/>
    </xf>
    <xf numFmtId="0" fontId="1" fillId="6" borderId="0" xfId="1" applyFont="1" applyFill="1" applyAlignment="1">
      <alignment horizontal="center" vertical="center"/>
    </xf>
    <xf numFmtId="0" fontId="7" fillId="2" borderId="1" xfId="0" applyFont="1" applyFill="1" applyBorder="1" applyAlignment="1">
      <alignment horizontal="right" vertical="center" readingOrder="2"/>
    </xf>
    <xf numFmtId="0" fontId="8" fillId="0" borderId="1" xfId="0" applyFont="1" applyBorder="1" applyAlignment="1">
      <alignment horizontal="center" vertical="center" readingOrder="1"/>
    </xf>
    <xf numFmtId="0" fontId="8" fillId="3" borderId="1" xfId="0" applyFont="1" applyFill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1"/>
    </xf>
    <xf numFmtId="0" fontId="8" fillId="0" borderId="0" xfId="0" applyFont="1" applyAlignment="1">
      <alignment vertical="center"/>
    </xf>
    <xf numFmtId="0" fontId="7" fillId="2" borderId="2" xfId="0" applyFont="1" applyFill="1" applyBorder="1" applyAlignment="1">
      <alignment horizontal="right" vertical="center" readingOrder="2"/>
    </xf>
    <xf numFmtId="0" fontId="9" fillId="0" borderId="2" xfId="0" applyFont="1" applyBorder="1" applyAlignment="1">
      <alignment horizontal="center" vertical="center" readingOrder="1"/>
    </xf>
    <xf numFmtId="0" fontId="8" fillId="0" borderId="2" xfId="0" applyFont="1" applyBorder="1" applyAlignment="1">
      <alignment horizontal="center" vertical="center" readingOrder="1"/>
    </xf>
    <xf numFmtId="0" fontId="9" fillId="0" borderId="1" xfId="0" applyFont="1" applyBorder="1" applyAlignment="1">
      <alignment horizontal="center" vertical="center" readingOrder="1"/>
    </xf>
    <xf numFmtId="0" fontId="10" fillId="0" borderId="2" xfId="0" applyFont="1" applyBorder="1" applyAlignment="1">
      <alignment horizontal="center" vertical="center" readingOrder="2"/>
    </xf>
    <xf numFmtId="0" fontId="11" fillId="2" borderId="1" xfId="0" applyFont="1" applyFill="1" applyBorder="1" applyAlignment="1">
      <alignment horizontal="right" vertical="center" readingOrder="2"/>
    </xf>
    <xf numFmtId="0" fontId="13" fillId="0" borderId="3" xfId="0" applyFont="1" applyBorder="1" applyAlignment="1">
      <alignment horizontal="center" vertical="center" readingOrder="1"/>
    </xf>
    <xf numFmtId="0" fontId="13" fillId="0" borderId="3" xfId="0" applyFont="1" applyBorder="1" applyAlignment="1">
      <alignment horizontal="right" vertical="center" readingOrder="1"/>
    </xf>
    <xf numFmtId="0" fontId="12" fillId="3" borderId="3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readingOrder="1"/>
    </xf>
    <xf numFmtId="0" fontId="13" fillId="0" borderId="4" xfId="0" applyFont="1" applyBorder="1" applyAlignment="1">
      <alignment horizontal="center" vertical="center" readingOrder="1"/>
    </xf>
    <xf numFmtId="0" fontId="14" fillId="4" borderId="4" xfId="0" applyFont="1" applyFill="1" applyBorder="1" applyAlignment="1">
      <alignment horizontal="center" vertical="center" readingOrder="2"/>
    </xf>
    <xf numFmtId="0" fontId="14" fillId="4" borderId="3" xfId="0" applyFont="1" applyFill="1" applyBorder="1" applyAlignment="1">
      <alignment horizontal="center" vertical="center" readingOrder="1"/>
    </xf>
    <xf numFmtId="0" fontId="14" fillId="4" borderId="1" xfId="0" applyFont="1" applyFill="1" applyBorder="1" applyAlignment="1">
      <alignment horizontal="center" vertical="center" readingOrder="1"/>
    </xf>
    <xf numFmtId="0" fontId="14" fillId="4" borderId="1" xfId="0" applyFont="1" applyFill="1" applyBorder="1" applyAlignment="1">
      <alignment horizontal="center" vertical="center" readingOrder="2"/>
    </xf>
    <xf numFmtId="0" fontId="16" fillId="0" borderId="1" xfId="0" applyFont="1" applyBorder="1" applyAlignment="1">
      <alignment horizontal="right" vertical="center" readingOrder="2"/>
    </xf>
    <xf numFmtId="0" fontId="17" fillId="0" borderId="1" xfId="0" applyFont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right" vertical="center" readingOrder="2"/>
    </xf>
    <xf numFmtId="0" fontId="4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center" vertical="center" readingOrder="1"/>
    </xf>
    <xf numFmtId="0" fontId="13" fillId="0" borderId="1" xfId="0" applyFont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center" vertical="center" readingOrder="2"/>
    </xf>
    <xf numFmtId="0" fontId="20" fillId="3" borderId="1" xfId="0" applyFont="1" applyFill="1" applyBorder="1" applyAlignment="1">
      <alignment horizontal="right" vertical="center" readingOrder="2"/>
    </xf>
    <xf numFmtId="0" fontId="20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readingOrder="2"/>
    </xf>
    <xf numFmtId="0" fontId="14" fillId="0" borderId="1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vertical="center" readingOrder="1"/>
    </xf>
    <xf numFmtId="0" fontId="19" fillId="0" borderId="1" xfId="0" applyFont="1" applyBorder="1" applyAlignment="1">
      <alignment horizontal="center" vertical="center" readingOrder="1"/>
    </xf>
    <xf numFmtId="0" fontId="22" fillId="0" borderId="0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readingOrder="1"/>
    </xf>
    <xf numFmtId="0" fontId="14" fillId="0" borderId="0" xfId="0" applyFont="1" applyBorder="1" applyAlignment="1">
      <alignment horizontal="center" vertical="center" readingOrder="2"/>
    </xf>
    <xf numFmtId="0" fontId="14" fillId="0" borderId="0" xfId="0" applyFont="1" applyBorder="1" applyAlignment="1">
      <alignment horizontal="center" vertical="center" readingOrder="1"/>
    </xf>
    <xf numFmtId="0" fontId="4" fillId="0" borderId="0" xfId="0" applyFont="1" applyBorder="1" applyAlignment="1">
      <alignment horizontal="center" vertical="center" readingOrder="1"/>
    </xf>
    <xf numFmtId="3" fontId="14" fillId="0" borderId="4" xfId="0" applyNumberFormat="1" applyFont="1" applyBorder="1" applyAlignment="1">
      <alignment horizontal="center" vertical="center" readingOrder="1"/>
    </xf>
    <xf numFmtId="0" fontId="0" fillId="0" borderId="0" xfId="0" applyFill="1"/>
    <xf numFmtId="0" fontId="24" fillId="2" borderId="1" xfId="0" applyFont="1" applyFill="1" applyBorder="1" applyAlignment="1">
      <alignment horizontal="right" vertical="center" readingOrder="2"/>
    </xf>
    <xf numFmtId="0" fontId="4" fillId="0" borderId="4" xfId="0" applyFont="1" applyBorder="1" applyAlignment="1">
      <alignment horizontal="center" vertical="center" readingOrder="1"/>
    </xf>
    <xf numFmtId="0" fontId="4" fillId="5" borderId="5" xfId="0" applyFont="1" applyFill="1" applyBorder="1" applyAlignment="1">
      <alignment vertical="center" wrapText="1" readingOrder="2"/>
    </xf>
    <xf numFmtId="0" fontId="4" fillId="5" borderId="6" xfId="0" applyFont="1" applyFill="1" applyBorder="1" applyAlignment="1">
      <alignment vertical="center" wrapText="1" readingOrder="2"/>
    </xf>
    <xf numFmtId="0" fontId="4" fillId="5" borderId="4" xfId="0" applyFont="1" applyFill="1" applyBorder="1" applyAlignment="1">
      <alignment horizontal="right" vertical="center" wrapText="1" readingOrder="1"/>
    </xf>
    <xf numFmtId="0" fontId="12" fillId="4" borderId="3" xfId="0" applyFont="1" applyFill="1" applyBorder="1" applyAlignment="1">
      <alignment horizontal="center" vertical="center" readingOrder="1"/>
    </xf>
    <xf numFmtId="0" fontId="4" fillId="0" borderId="3" xfId="0" applyFont="1" applyBorder="1" applyAlignment="1">
      <alignment horizontal="center" vertical="center" readingOrder="1"/>
    </xf>
    <xf numFmtId="0" fontId="14" fillId="4" borderId="2" xfId="0" applyFont="1" applyFill="1" applyBorder="1" applyAlignment="1">
      <alignment horizontal="center" vertical="center" readingOrder="2"/>
    </xf>
    <xf numFmtId="0" fontId="4" fillId="3" borderId="7" xfId="0" applyFont="1" applyFill="1" applyBorder="1" applyAlignment="1">
      <alignment horizontal="center" vertical="center" readingOrder="1"/>
    </xf>
    <xf numFmtId="0" fontId="4" fillId="0" borderId="8" xfId="0" applyFont="1" applyBorder="1" applyAlignment="1">
      <alignment horizontal="center" vertical="center" readingOrder="1"/>
    </xf>
    <xf numFmtId="0" fontId="16" fillId="0" borderId="7" xfId="0" applyFont="1" applyBorder="1" applyAlignment="1">
      <alignment horizontal="right" vertical="center" readingOrder="2"/>
    </xf>
    <xf numFmtId="0" fontId="13" fillId="0" borderId="7" xfId="0" applyFont="1" applyBorder="1" applyAlignment="1">
      <alignment horizontal="center" vertical="center" readingOrder="1"/>
    </xf>
    <xf numFmtId="3" fontId="14" fillId="0" borderId="3" xfId="0" applyNumberFormat="1" applyFont="1" applyBorder="1" applyAlignment="1">
      <alignment horizontal="center" vertical="center" readingOrder="1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14" fillId="4" borderId="4" xfId="0" applyFont="1" applyFill="1" applyBorder="1" applyAlignment="1">
      <alignment horizontal="center" vertical="center" wrapText="1" readingOrder="2"/>
    </xf>
    <xf numFmtId="0" fontId="15" fillId="4" borderId="3" xfId="0" applyFont="1" applyFill="1" applyBorder="1" applyAlignment="1">
      <alignment horizontal="center" vertical="center" wrapText="1" readingOrder="1"/>
    </xf>
    <xf numFmtId="0" fontId="12" fillId="0" borderId="3" xfId="0" applyFont="1" applyBorder="1" applyAlignment="1">
      <alignment horizontal="right" vertical="center" wrapText="1" readingOrder="2"/>
    </xf>
    <xf numFmtId="0" fontId="4" fillId="5" borderId="3" xfId="0" applyFont="1" applyFill="1" applyBorder="1" applyAlignment="1">
      <alignment horizontal="right" vertical="center" wrapText="1" readingOrder="1"/>
    </xf>
    <xf numFmtId="0" fontId="4" fillId="5" borderId="3" xfId="0" applyFont="1" applyFill="1" applyBorder="1" applyAlignment="1">
      <alignment horizontal="right" vertical="center" wrapText="1" readingOrder="2"/>
    </xf>
    <xf numFmtId="0" fontId="18" fillId="5" borderId="3" xfId="0" applyFont="1" applyFill="1" applyBorder="1" applyAlignment="1">
      <alignment horizontal="right" vertical="center" wrapText="1" readingOrder="1"/>
    </xf>
    <xf numFmtId="0" fontId="4" fillId="3" borderId="3" xfId="0" applyFont="1" applyFill="1" applyBorder="1" applyAlignment="1">
      <alignment horizontal="center" vertical="center" readingOrder="1"/>
    </xf>
    <xf numFmtId="0" fontId="4" fillId="5" borderId="6" xfId="0" applyFont="1" applyFill="1" applyBorder="1" applyAlignment="1">
      <alignment horizontal="right" vertical="center" wrapText="1" readingOrder="1"/>
    </xf>
    <xf numFmtId="0" fontId="19" fillId="5" borderId="3" xfId="0" applyFont="1" applyFill="1" applyBorder="1" applyAlignment="1">
      <alignment horizontal="right" vertical="center" wrapText="1" readingOrder="1"/>
    </xf>
    <xf numFmtId="0" fontId="21" fillId="3" borderId="3" xfId="0" applyFont="1" applyFill="1" applyBorder="1" applyAlignment="1">
      <alignment horizontal="right" vertical="center" wrapText="1" readingOrder="2"/>
    </xf>
    <xf numFmtId="0" fontId="0" fillId="0" borderId="7" xfId="0" applyBorder="1"/>
    <xf numFmtId="0" fontId="8" fillId="0" borderId="0" xfId="0" applyFont="1" applyBorder="1" applyAlignment="1">
      <alignment vertical="center"/>
    </xf>
    <xf numFmtId="0" fontId="7" fillId="5" borderId="3" xfId="0" applyFont="1" applyFill="1" applyBorder="1" applyAlignment="1">
      <alignment horizontal="right" vertical="center" wrapText="1" readingOrder="2"/>
    </xf>
    <xf numFmtId="0" fontId="8" fillId="5" borderId="3" xfId="0" applyFont="1" applyFill="1" applyBorder="1" applyAlignment="1">
      <alignment horizontal="right" vertical="center" wrapText="1" readingOrder="1"/>
    </xf>
    <xf numFmtId="0" fontId="7" fillId="0" borderId="3" xfId="0" applyFont="1" applyBorder="1" applyAlignment="1">
      <alignment horizontal="right" vertical="center" readingOrder="1"/>
    </xf>
    <xf numFmtId="0" fontId="8" fillId="0" borderId="4" xfId="0" applyFont="1" applyBorder="1" applyAlignment="1">
      <alignment horizontal="center" vertical="center" readingOrder="1"/>
    </xf>
    <xf numFmtId="0" fontId="7" fillId="5" borderId="3" xfId="0" applyFont="1" applyFill="1" applyBorder="1" applyAlignment="1">
      <alignment horizontal="right" vertical="center" readingOrder="1"/>
    </xf>
    <xf numFmtId="0" fontId="7" fillId="5" borderId="3" xfId="0" applyFont="1" applyFill="1" applyBorder="1" applyAlignment="1">
      <alignment horizontal="right" vertical="center" readingOrder="2"/>
    </xf>
    <xf numFmtId="0" fontId="7" fillId="5" borderId="6" xfId="0" applyFont="1" applyFill="1" applyBorder="1" applyAlignment="1">
      <alignment horizontal="right" vertical="center" readingOrder="2"/>
    </xf>
    <xf numFmtId="0" fontId="4" fillId="3" borderId="4" xfId="0" applyFont="1" applyFill="1" applyBorder="1" applyAlignment="1">
      <alignment horizontal="center" vertical="center" readingOrder="1"/>
    </xf>
    <xf numFmtId="0" fontId="8" fillId="0" borderId="10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10" xfId="0" applyFont="1" applyBorder="1" applyAlignment="1">
      <alignment horizontal="center" vertical="center" readingOrder="1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2" fillId="0" borderId="12" xfId="0" applyFont="1" applyBorder="1" applyAlignment="1">
      <alignment horizontal="right" vertical="center" wrapText="1" readingOrder="2"/>
    </xf>
    <xf numFmtId="0" fontId="13" fillId="0" borderId="2" xfId="0" applyFont="1" applyBorder="1" applyAlignment="1">
      <alignment horizontal="center" vertical="center" readingOrder="1"/>
    </xf>
    <xf numFmtId="0" fontId="13" fillId="0" borderId="10" xfId="0" applyFont="1" applyBorder="1" applyAlignment="1">
      <alignment horizontal="center" vertical="center" readingOrder="1"/>
    </xf>
    <xf numFmtId="0" fontId="4" fillId="2" borderId="2" xfId="0" applyFont="1" applyFill="1" applyBorder="1" applyAlignment="1">
      <alignment horizontal="right" vertical="center" readingOrder="2"/>
    </xf>
    <xf numFmtId="0" fontId="4" fillId="0" borderId="13" xfId="0" applyFont="1" applyBorder="1" applyAlignment="1">
      <alignment horizontal="center" vertical="center" readingOrder="1"/>
    </xf>
    <xf numFmtId="0" fontId="4" fillId="0" borderId="3" xfId="0" applyFont="1" applyBorder="1" applyAlignment="1">
      <alignment horizontal="center" vertical="center" readingOrder="1"/>
    </xf>
  </cellXfs>
  <cellStyles count="4">
    <cellStyle name="Normal" xfId="0" builtinId="0"/>
    <cellStyle name="Normal 2 2" xfId="3" xr:uid="{00000000-0005-0000-0000-000008000000}"/>
    <cellStyle name="Normal 3 2" xfId="2" xr:uid="{00000000-0005-0000-0000-000007000000}"/>
    <cellStyle name="Normal_גיליון1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2"/>
  <sheetViews>
    <sheetView rightToLeft="1" tabSelected="1" topLeftCell="A121" workbookViewId="0">
      <selection activeCell="I7" sqref="I7"/>
    </sheetView>
  </sheetViews>
  <sheetFormatPr defaultRowHeight="14.25" x14ac:dyDescent="0.2"/>
  <cols>
    <col min="2" max="2" width="36.75" customWidth="1"/>
    <col min="8" max="8" width="39" customWidth="1"/>
    <col min="9" max="9" width="20.125" customWidth="1"/>
  </cols>
  <sheetData>
    <row r="1" spans="1:8" ht="30.75" customHeight="1" x14ac:dyDescent="0.2">
      <c r="A1" s="14" t="s">
        <v>163</v>
      </c>
      <c r="B1" s="14"/>
      <c r="C1" s="14"/>
      <c r="D1" s="14"/>
      <c r="E1" s="14"/>
      <c r="F1" s="14"/>
      <c r="G1" s="14"/>
      <c r="H1" s="14"/>
    </row>
    <row r="2" spans="1:8" ht="16.5" thickBot="1" x14ac:dyDescent="0.3">
      <c r="A2" s="13" t="s">
        <v>168</v>
      </c>
      <c r="B2" s="12"/>
      <c r="C2" s="12"/>
      <c r="D2" s="12"/>
      <c r="E2" s="12"/>
      <c r="F2" s="12"/>
      <c r="G2" s="12"/>
      <c r="H2" s="12"/>
    </row>
    <row r="3" spans="1:8" ht="18.75" thickBot="1" x14ac:dyDescent="0.3">
      <c r="A3" s="70"/>
      <c r="B3" s="71"/>
      <c r="C3" s="71"/>
      <c r="D3" s="71"/>
      <c r="E3" s="71"/>
      <c r="F3" s="71"/>
      <c r="G3" s="71"/>
      <c r="H3" s="72"/>
    </row>
    <row r="4" spans="1:8" ht="18.75" thickBot="1" x14ac:dyDescent="0.25">
      <c r="A4" s="32" t="s">
        <v>0</v>
      </c>
      <c r="B4" s="64" t="s">
        <v>1</v>
      </c>
      <c r="C4" s="64" t="s">
        <v>2</v>
      </c>
      <c r="D4" s="64" t="s">
        <v>3</v>
      </c>
      <c r="E4" s="8" t="s">
        <v>4</v>
      </c>
      <c r="F4" s="7"/>
      <c r="G4" s="6"/>
      <c r="H4" s="73" t="s">
        <v>5</v>
      </c>
    </row>
    <row r="5" spans="1:8" ht="18.75" thickBot="1" x14ac:dyDescent="0.25">
      <c r="A5" s="33"/>
      <c r="B5" s="34"/>
      <c r="C5" s="34"/>
      <c r="D5" s="35" t="s">
        <v>6</v>
      </c>
      <c r="E5" s="35" t="s">
        <v>7</v>
      </c>
      <c r="F5" s="35" t="s">
        <v>8</v>
      </c>
      <c r="G5" s="35" t="s">
        <v>9</v>
      </c>
      <c r="H5" s="74"/>
    </row>
    <row r="6" spans="1:8" ht="18.75" thickBot="1" x14ac:dyDescent="0.25">
      <c r="A6" s="27"/>
      <c r="B6" s="36" t="s">
        <v>10</v>
      </c>
      <c r="C6" s="37"/>
      <c r="D6" s="37"/>
      <c r="E6" s="37"/>
      <c r="F6" s="37"/>
      <c r="G6" s="37"/>
      <c r="H6" s="75"/>
    </row>
    <row r="7" spans="1:8" ht="18.75" thickBot="1" x14ac:dyDescent="0.25">
      <c r="A7" s="62">
        <v>1</v>
      </c>
      <c r="B7" s="38" t="s">
        <v>101</v>
      </c>
      <c r="C7" s="39" t="s">
        <v>11</v>
      </c>
      <c r="D7" s="40">
        <v>1</v>
      </c>
      <c r="E7" s="40">
        <v>1</v>
      </c>
      <c r="F7" s="40">
        <v>14</v>
      </c>
      <c r="G7" s="40">
        <f>F7*E7</f>
        <v>14</v>
      </c>
      <c r="H7" s="76"/>
    </row>
    <row r="8" spans="1:8" ht="18.75" thickBot="1" x14ac:dyDescent="0.25">
      <c r="A8" s="62">
        <f>A7+1</f>
        <v>2</v>
      </c>
      <c r="B8" s="38" t="s">
        <v>12</v>
      </c>
      <c r="C8" s="40" t="s">
        <v>13</v>
      </c>
      <c r="D8" s="40" t="s">
        <v>13</v>
      </c>
      <c r="E8" s="40">
        <v>1</v>
      </c>
      <c r="F8" s="40">
        <v>12</v>
      </c>
      <c r="G8" s="40">
        <f t="shared" ref="G8:G14" si="0">F8*E8</f>
        <v>12</v>
      </c>
      <c r="H8" s="77" t="s">
        <v>71</v>
      </c>
    </row>
    <row r="9" spans="1:8" ht="18.75" thickBot="1" x14ac:dyDescent="0.25">
      <c r="A9" s="62">
        <f>A8+1</f>
        <v>3</v>
      </c>
      <c r="B9" s="38" t="s">
        <v>90</v>
      </c>
      <c r="C9" s="39" t="s">
        <v>14</v>
      </c>
      <c r="D9" s="40">
        <v>1</v>
      </c>
      <c r="E9" s="40">
        <v>1</v>
      </c>
      <c r="F9" s="40">
        <v>9</v>
      </c>
      <c r="G9" s="40">
        <f t="shared" si="0"/>
        <v>9</v>
      </c>
      <c r="H9" s="78"/>
    </row>
    <row r="10" spans="1:8" ht="18.75" thickBot="1" x14ac:dyDescent="0.25">
      <c r="A10" s="62">
        <f t="shared" ref="A10:A14" si="1">A9+1</f>
        <v>4</v>
      </c>
      <c r="B10" s="38" t="s">
        <v>102</v>
      </c>
      <c r="C10" s="39" t="s">
        <v>15</v>
      </c>
      <c r="D10" s="40">
        <v>1</v>
      </c>
      <c r="E10" s="40">
        <v>1</v>
      </c>
      <c r="F10" s="40">
        <v>9</v>
      </c>
      <c r="G10" s="40">
        <f t="shared" si="0"/>
        <v>9</v>
      </c>
      <c r="H10" s="76"/>
    </row>
    <row r="11" spans="1:8" ht="18.75" thickBot="1" x14ac:dyDescent="0.25">
      <c r="A11" s="62">
        <f t="shared" si="1"/>
        <v>5</v>
      </c>
      <c r="B11" s="38" t="s">
        <v>16</v>
      </c>
      <c r="C11" s="41" t="s">
        <v>13</v>
      </c>
      <c r="D11" s="41" t="s">
        <v>13</v>
      </c>
      <c r="E11" s="40">
        <v>1</v>
      </c>
      <c r="F11" s="40">
        <v>3</v>
      </c>
      <c r="G11" s="40">
        <f t="shared" si="0"/>
        <v>3</v>
      </c>
      <c r="H11" s="76" t="s">
        <v>77</v>
      </c>
    </row>
    <row r="12" spans="1:8" ht="18.75" thickBot="1" x14ac:dyDescent="0.25">
      <c r="A12" s="62">
        <f t="shared" si="1"/>
        <v>6</v>
      </c>
      <c r="B12" s="38" t="s">
        <v>73</v>
      </c>
      <c r="C12" s="41" t="s">
        <v>13</v>
      </c>
      <c r="D12" s="41" t="s">
        <v>13</v>
      </c>
      <c r="E12" s="40">
        <v>1</v>
      </c>
      <c r="F12" s="40">
        <v>5</v>
      </c>
      <c r="G12" s="40">
        <f t="shared" si="0"/>
        <v>5</v>
      </c>
      <c r="H12" s="76" t="s">
        <v>78</v>
      </c>
    </row>
    <row r="13" spans="1:8" ht="18.75" thickBot="1" x14ac:dyDescent="0.25">
      <c r="A13" s="62">
        <f t="shared" si="1"/>
        <v>7</v>
      </c>
      <c r="B13" s="38" t="s">
        <v>17</v>
      </c>
      <c r="C13" s="41" t="s">
        <v>13</v>
      </c>
      <c r="D13" s="41" t="s">
        <v>13</v>
      </c>
      <c r="E13" s="40">
        <v>1</v>
      </c>
      <c r="F13" s="40">
        <v>5</v>
      </c>
      <c r="G13" s="40">
        <f t="shared" si="0"/>
        <v>5</v>
      </c>
      <c r="H13" s="76"/>
    </row>
    <row r="14" spans="1:8" ht="18.75" thickBot="1" x14ac:dyDescent="0.25">
      <c r="A14" s="62">
        <f t="shared" si="1"/>
        <v>8</v>
      </c>
      <c r="B14" s="38" t="s">
        <v>18</v>
      </c>
      <c r="C14" s="41" t="s">
        <v>13</v>
      </c>
      <c r="D14" s="41" t="s">
        <v>13</v>
      </c>
      <c r="E14" s="41">
        <v>1</v>
      </c>
      <c r="F14" s="41">
        <v>22</v>
      </c>
      <c r="G14" s="40">
        <f t="shared" si="0"/>
        <v>22</v>
      </c>
      <c r="H14" s="76" t="s">
        <v>88</v>
      </c>
    </row>
    <row r="15" spans="1:8" ht="18.75" thickBot="1" x14ac:dyDescent="0.25">
      <c r="A15" s="27"/>
      <c r="B15" s="36" t="s">
        <v>19</v>
      </c>
      <c r="C15" s="42"/>
      <c r="D15" s="42"/>
      <c r="E15" s="42"/>
      <c r="F15" s="42"/>
      <c r="G15" s="40"/>
      <c r="H15" s="63"/>
    </row>
    <row r="16" spans="1:8" ht="18.75" thickBot="1" x14ac:dyDescent="0.25">
      <c r="A16" s="62">
        <f>A14+1</f>
        <v>9</v>
      </c>
      <c r="B16" s="38" t="s">
        <v>91</v>
      </c>
      <c r="C16" s="43" t="s">
        <v>14</v>
      </c>
      <c r="D16" s="41">
        <v>1</v>
      </c>
      <c r="E16" s="40">
        <v>1</v>
      </c>
      <c r="F16" s="40">
        <v>9</v>
      </c>
      <c r="G16" s="40">
        <f>F16*E16</f>
        <v>9</v>
      </c>
      <c r="H16" s="76"/>
    </row>
    <row r="17" spans="1:9" ht="18.75" thickBot="1" x14ac:dyDescent="0.25">
      <c r="A17" s="27"/>
      <c r="B17" s="36" t="s">
        <v>20</v>
      </c>
      <c r="C17" s="42"/>
      <c r="D17" s="42"/>
      <c r="E17" s="42"/>
      <c r="F17" s="42"/>
      <c r="G17" s="40"/>
      <c r="H17" s="63"/>
    </row>
    <row r="18" spans="1:9" ht="18.75" thickBot="1" x14ac:dyDescent="0.25">
      <c r="A18" s="62">
        <f>A16+1</f>
        <v>10</v>
      </c>
      <c r="B18" s="38" t="s">
        <v>21</v>
      </c>
      <c r="C18" s="43" t="s">
        <v>14</v>
      </c>
      <c r="D18" s="41">
        <v>1</v>
      </c>
      <c r="E18" s="40">
        <v>1</v>
      </c>
      <c r="F18" s="40">
        <v>9</v>
      </c>
      <c r="G18" s="40">
        <f>F18*E18</f>
        <v>9</v>
      </c>
      <c r="H18" s="76"/>
      <c r="I18" s="56"/>
    </row>
    <row r="19" spans="1:9" ht="18.75" thickBot="1" x14ac:dyDescent="0.25">
      <c r="A19" s="27"/>
      <c r="B19" s="36" t="s">
        <v>22</v>
      </c>
      <c r="C19" s="42"/>
      <c r="D19" s="42"/>
      <c r="E19" s="42"/>
      <c r="F19" s="42"/>
      <c r="G19" s="40"/>
      <c r="H19" s="75"/>
      <c r="I19" s="56"/>
    </row>
    <row r="20" spans="1:9" ht="18.75" thickBot="1" x14ac:dyDescent="0.25">
      <c r="A20" s="62">
        <f>A18+1</f>
        <v>11</v>
      </c>
      <c r="B20" s="38" t="s">
        <v>92</v>
      </c>
      <c r="C20" s="43" t="s">
        <v>15</v>
      </c>
      <c r="D20" s="41">
        <v>1</v>
      </c>
      <c r="E20" s="41">
        <v>1</v>
      </c>
      <c r="F20" s="41">
        <v>12</v>
      </c>
      <c r="G20" s="40">
        <f>F20*E20</f>
        <v>12</v>
      </c>
      <c r="H20" s="76"/>
      <c r="I20" s="56"/>
    </row>
    <row r="21" spans="1:9" ht="18.75" thickBot="1" x14ac:dyDescent="0.25">
      <c r="A21" s="62">
        <f>A20+1</f>
        <v>12</v>
      </c>
      <c r="B21" s="38" t="s">
        <v>16</v>
      </c>
      <c r="C21" s="43"/>
      <c r="D21" s="41"/>
      <c r="E21" s="41">
        <v>1</v>
      </c>
      <c r="F21" s="41">
        <v>2</v>
      </c>
      <c r="G21" s="40">
        <f>F21*E21</f>
        <v>2</v>
      </c>
      <c r="H21" s="76"/>
      <c r="I21" s="56"/>
    </row>
    <row r="22" spans="1:9" ht="18.75" thickBot="1" x14ac:dyDescent="0.25">
      <c r="A22" s="62">
        <f t="shared" ref="A22:A23" si="2">A21+1</f>
        <v>13</v>
      </c>
      <c r="B22" s="38" t="s">
        <v>105</v>
      </c>
      <c r="C22" s="43" t="s">
        <v>14</v>
      </c>
      <c r="D22" s="41">
        <v>1</v>
      </c>
      <c r="E22" s="40">
        <v>1</v>
      </c>
      <c r="F22" s="40">
        <v>9</v>
      </c>
      <c r="G22" s="40">
        <f t="shared" ref="G22:G28" si="3">F22*E22</f>
        <v>9</v>
      </c>
      <c r="H22" s="78"/>
      <c r="I22" s="56"/>
    </row>
    <row r="23" spans="1:9" ht="18.75" thickBot="1" x14ac:dyDescent="0.25">
      <c r="A23" s="62">
        <f t="shared" si="2"/>
        <v>14</v>
      </c>
      <c r="B23" s="38" t="s">
        <v>106</v>
      </c>
      <c r="C23" s="43" t="s">
        <v>14</v>
      </c>
      <c r="D23" s="41">
        <v>1</v>
      </c>
      <c r="E23" s="41">
        <v>1</v>
      </c>
      <c r="F23" s="41">
        <v>9</v>
      </c>
      <c r="G23" s="41">
        <f t="shared" si="3"/>
        <v>9</v>
      </c>
      <c r="H23" s="78"/>
      <c r="I23" s="56"/>
    </row>
    <row r="24" spans="1:9" ht="18.75" thickBot="1" x14ac:dyDescent="0.25">
      <c r="A24" s="62">
        <f>A25+1</f>
        <v>16</v>
      </c>
      <c r="B24" s="38" t="s">
        <v>108</v>
      </c>
      <c r="C24" s="41" t="s">
        <v>13</v>
      </c>
      <c r="D24" s="41" t="s">
        <v>13</v>
      </c>
      <c r="E24" s="40">
        <v>1</v>
      </c>
      <c r="F24" s="40">
        <v>9</v>
      </c>
      <c r="G24" s="40">
        <f t="shared" si="3"/>
        <v>9</v>
      </c>
      <c r="H24" s="79"/>
      <c r="I24" s="56"/>
    </row>
    <row r="25" spans="1:9" ht="18.75" thickBot="1" x14ac:dyDescent="0.25">
      <c r="A25" s="62">
        <f>A23+1</f>
        <v>15</v>
      </c>
      <c r="B25" s="38" t="s">
        <v>153</v>
      </c>
      <c r="C25" s="43" t="s">
        <v>14</v>
      </c>
      <c r="D25" s="41">
        <v>1</v>
      </c>
      <c r="E25" s="63">
        <v>1</v>
      </c>
      <c r="F25" s="63">
        <v>9</v>
      </c>
      <c r="G25" s="63">
        <f t="shared" si="3"/>
        <v>9</v>
      </c>
      <c r="H25" s="76"/>
      <c r="I25" s="56"/>
    </row>
    <row r="26" spans="1:9" ht="18.75" thickBot="1" x14ac:dyDescent="0.25">
      <c r="A26" s="62">
        <f>A24+1</f>
        <v>17</v>
      </c>
      <c r="B26" s="38" t="s">
        <v>17</v>
      </c>
      <c r="C26" s="41" t="s">
        <v>13</v>
      </c>
      <c r="D26" s="41" t="s">
        <v>13</v>
      </c>
      <c r="E26" s="41">
        <v>1</v>
      </c>
      <c r="F26" s="41">
        <v>3</v>
      </c>
      <c r="G26" s="40">
        <f t="shared" si="3"/>
        <v>3</v>
      </c>
      <c r="H26" s="76"/>
      <c r="I26" s="56"/>
    </row>
    <row r="27" spans="1:9" ht="18.75" thickBot="1" x14ac:dyDescent="0.25">
      <c r="A27" s="62">
        <f>A26+1</f>
        <v>18</v>
      </c>
      <c r="B27" s="38" t="s">
        <v>109</v>
      </c>
      <c r="C27" s="41" t="s">
        <v>13</v>
      </c>
      <c r="D27" s="41" t="s">
        <v>13</v>
      </c>
      <c r="E27" s="41">
        <v>1</v>
      </c>
      <c r="F27" s="41">
        <v>12</v>
      </c>
      <c r="G27" s="40">
        <f t="shared" si="3"/>
        <v>12</v>
      </c>
      <c r="H27" s="77" t="s">
        <v>127</v>
      </c>
      <c r="I27" s="56"/>
    </row>
    <row r="28" spans="1:9" ht="18.75" thickBot="1" x14ac:dyDescent="0.25">
      <c r="A28" s="62">
        <f t="shared" ref="A28:A29" si="4">A27+1</f>
        <v>19</v>
      </c>
      <c r="B28" s="38" t="s">
        <v>110</v>
      </c>
      <c r="C28" s="41" t="s">
        <v>13</v>
      </c>
      <c r="D28" s="41" t="s">
        <v>13</v>
      </c>
      <c r="E28" s="41">
        <v>1</v>
      </c>
      <c r="F28" s="41">
        <v>9</v>
      </c>
      <c r="G28" s="40">
        <f t="shared" si="3"/>
        <v>9</v>
      </c>
      <c r="H28" s="77"/>
      <c r="I28" s="56"/>
    </row>
    <row r="29" spans="1:9" ht="18.75" thickBot="1" x14ac:dyDescent="0.25">
      <c r="A29" s="62">
        <f t="shared" si="4"/>
        <v>20</v>
      </c>
      <c r="B29" s="38" t="s">
        <v>111</v>
      </c>
      <c r="C29" s="43" t="s">
        <v>14</v>
      </c>
      <c r="D29" s="41">
        <v>2</v>
      </c>
      <c r="E29" s="40" t="s">
        <v>13</v>
      </c>
      <c r="F29" s="40" t="s">
        <v>13</v>
      </c>
      <c r="G29" s="40" t="s">
        <v>13</v>
      </c>
      <c r="H29" s="77" t="s">
        <v>112</v>
      </c>
      <c r="I29" s="56"/>
    </row>
    <row r="30" spans="1:9" ht="18.75" thickBot="1" x14ac:dyDescent="0.25">
      <c r="A30" s="41"/>
      <c r="B30" s="36" t="s">
        <v>113</v>
      </c>
      <c r="C30" s="41"/>
      <c r="D30" s="42"/>
      <c r="E30" s="40"/>
      <c r="F30" s="40"/>
      <c r="G30" s="40"/>
      <c r="H30" s="63"/>
      <c r="I30" s="56"/>
    </row>
    <row r="31" spans="1:9" ht="18.75" thickBot="1" x14ac:dyDescent="0.25">
      <c r="A31" s="62">
        <f>A29+1</f>
        <v>21</v>
      </c>
      <c r="B31" s="38" t="s">
        <v>114</v>
      </c>
      <c r="C31" s="43" t="s">
        <v>23</v>
      </c>
      <c r="D31" s="41">
        <v>1</v>
      </c>
      <c r="E31" s="40">
        <v>1</v>
      </c>
      <c r="F31" s="40">
        <v>9</v>
      </c>
      <c r="G31" s="40">
        <f>F31*E31</f>
        <v>9</v>
      </c>
      <c r="H31" s="76"/>
      <c r="I31" s="56"/>
    </row>
    <row r="32" spans="1:9" ht="18.75" thickBot="1" x14ac:dyDescent="0.25">
      <c r="A32" s="62">
        <f>A31+1</f>
        <v>22</v>
      </c>
      <c r="B32" s="38" t="s">
        <v>115</v>
      </c>
      <c r="C32" s="43" t="s">
        <v>14</v>
      </c>
      <c r="D32" s="41">
        <v>1</v>
      </c>
      <c r="E32" s="40">
        <v>1</v>
      </c>
      <c r="F32" s="40">
        <v>9</v>
      </c>
      <c r="G32" s="40">
        <f>F32*E32</f>
        <v>9</v>
      </c>
      <c r="H32" s="80"/>
      <c r="I32" s="56"/>
    </row>
    <row r="33" spans="1:9" ht="18.75" thickBot="1" x14ac:dyDescent="0.25">
      <c r="A33" s="62">
        <f t="shared" ref="A33:A35" si="5">A32+1</f>
        <v>23</v>
      </c>
      <c r="B33" s="38" t="s">
        <v>116</v>
      </c>
      <c r="C33" s="43" t="s">
        <v>23</v>
      </c>
      <c r="D33" s="41">
        <v>1</v>
      </c>
      <c r="E33" s="40" t="s">
        <v>13</v>
      </c>
      <c r="F33" s="40" t="s">
        <v>13</v>
      </c>
      <c r="G33" s="40" t="s">
        <v>13</v>
      </c>
      <c r="H33" s="59" t="s">
        <v>117</v>
      </c>
      <c r="I33" s="56"/>
    </row>
    <row r="34" spans="1:9" ht="18.75" thickBot="1" x14ac:dyDescent="0.25">
      <c r="A34" s="62">
        <f t="shared" si="5"/>
        <v>24</v>
      </c>
      <c r="B34" s="38" t="s">
        <v>118</v>
      </c>
      <c r="C34" s="43" t="s">
        <v>14</v>
      </c>
      <c r="D34" s="41">
        <v>12</v>
      </c>
      <c r="E34" s="40" t="s">
        <v>13</v>
      </c>
      <c r="F34" s="40" t="s">
        <v>13</v>
      </c>
      <c r="G34" s="40" t="s">
        <v>13</v>
      </c>
      <c r="H34" s="60"/>
      <c r="I34" s="56"/>
    </row>
    <row r="35" spans="1:9" ht="18.75" thickBot="1" x14ac:dyDescent="0.25">
      <c r="A35" s="62">
        <f t="shared" si="5"/>
        <v>25</v>
      </c>
      <c r="B35" s="38" t="s">
        <v>154</v>
      </c>
      <c r="C35" s="43" t="s">
        <v>14</v>
      </c>
      <c r="D35" s="41">
        <v>1</v>
      </c>
      <c r="E35" s="40">
        <v>1</v>
      </c>
      <c r="F35" s="40">
        <v>9</v>
      </c>
      <c r="G35" s="40">
        <f>F35*E35</f>
        <v>9</v>
      </c>
      <c r="H35" s="61"/>
      <c r="I35" s="56"/>
    </row>
    <row r="36" spans="1:9" ht="18.75" thickBot="1" x14ac:dyDescent="0.25">
      <c r="A36" s="28"/>
      <c r="B36" s="57" t="s">
        <v>119</v>
      </c>
      <c r="C36" s="41"/>
      <c r="D36" s="41"/>
      <c r="E36" s="40"/>
      <c r="F36" s="40"/>
      <c r="G36" s="40"/>
      <c r="H36" s="63"/>
      <c r="I36" s="56"/>
    </row>
    <row r="37" spans="1:9" ht="18.75" thickBot="1" x14ac:dyDescent="0.25">
      <c r="A37" s="62">
        <f>A35+1</f>
        <v>26</v>
      </c>
      <c r="B37" s="38" t="s">
        <v>120</v>
      </c>
      <c r="C37" s="43" t="s">
        <v>14</v>
      </c>
      <c r="D37" s="41">
        <v>1</v>
      </c>
      <c r="E37" s="58">
        <v>1</v>
      </c>
      <c r="F37" s="58">
        <v>9</v>
      </c>
      <c r="G37" s="58">
        <f>F37*E37</f>
        <v>9</v>
      </c>
      <c r="H37" s="76"/>
      <c r="I37" s="56"/>
    </row>
    <row r="38" spans="1:9" ht="18.75" thickBot="1" x14ac:dyDescent="0.25">
      <c r="A38" s="62">
        <f>A37+1</f>
        <v>27</v>
      </c>
      <c r="B38" s="38" t="s">
        <v>122</v>
      </c>
      <c r="C38" s="43" t="s">
        <v>14</v>
      </c>
      <c r="D38" s="41">
        <v>13</v>
      </c>
      <c r="E38" s="40" t="s">
        <v>13</v>
      </c>
      <c r="F38" s="40" t="s">
        <v>13</v>
      </c>
      <c r="G38" s="40" t="s">
        <v>13</v>
      </c>
      <c r="H38" s="77" t="s">
        <v>121</v>
      </c>
      <c r="I38" s="56"/>
    </row>
    <row r="39" spans="1:9" ht="18.75" thickBot="1" x14ac:dyDescent="0.25">
      <c r="A39" s="28"/>
      <c r="B39" s="57" t="s">
        <v>123</v>
      </c>
      <c r="C39" s="41"/>
      <c r="D39" s="41"/>
      <c r="E39" s="40"/>
      <c r="F39" s="40"/>
      <c r="G39" s="40"/>
      <c r="H39" s="63"/>
      <c r="I39" s="56"/>
    </row>
    <row r="40" spans="1:9" ht="18.75" thickBot="1" x14ac:dyDescent="0.25">
      <c r="A40" s="62">
        <f>A38+1</f>
        <v>28</v>
      </c>
      <c r="B40" s="38" t="s">
        <v>120</v>
      </c>
      <c r="C40" s="43" t="s">
        <v>14</v>
      </c>
      <c r="D40" s="41">
        <v>1</v>
      </c>
      <c r="E40" s="58">
        <v>1</v>
      </c>
      <c r="F40" s="58">
        <v>9</v>
      </c>
      <c r="G40" s="58">
        <f>F40*E40</f>
        <v>9</v>
      </c>
      <c r="H40" s="76"/>
      <c r="I40" s="56"/>
    </row>
    <row r="41" spans="1:9" ht="18.75" thickBot="1" x14ac:dyDescent="0.25">
      <c r="A41" s="62">
        <f>A40+1</f>
        <v>29</v>
      </c>
      <c r="B41" s="38" t="s">
        <v>122</v>
      </c>
      <c r="C41" s="43" t="s">
        <v>14</v>
      </c>
      <c r="D41" s="41">
        <v>13</v>
      </c>
      <c r="E41" s="40" t="s">
        <v>13</v>
      </c>
      <c r="F41" s="40" t="s">
        <v>13</v>
      </c>
      <c r="G41" s="40" t="s">
        <v>13</v>
      </c>
      <c r="H41" s="77" t="s">
        <v>121</v>
      </c>
      <c r="I41" s="56"/>
    </row>
    <row r="42" spans="1:9" ht="18.75" thickBot="1" x14ac:dyDescent="0.25">
      <c r="A42" s="28"/>
      <c r="B42" s="57" t="s">
        <v>124</v>
      </c>
      <c r="C42" s="41"/>
      <c r="D42" s="41"/>
      <c r="E42" s="40"/>
      <c r="F42" s="40"/>
      <c r="G42" s="40"/>
      <c r="H42" s="76"/>
      <c r="I42" s="56"/>
    </row>
    <row r="43" spans="1:9" ht="18.75" thickBot="1" x14ac:dyDescent="0.25">
      <c r="A43" s="62">
        <f>A41+1</f>
        <v>30</v>
      </c>
      <c r="B43" s="38" t="s">
        <v>120</v>
      </c>
      <c r="C43" s="43" t="s">
        <v>14</v>
      </c>
      <c r="D43" s="41">
        <v>1</v>
      </c>
      <c r="E43" s="58">
        <v>1</v>
      </c>
      <c r="F43" s="58">
        <v>9</v>
      </c>
      <c r="G43" s="58">
        <f>F43*E43</f>
        <v>9</v>
      </c>
      <c r="H43" s="76"/>
      <c r="I43" s="56"/>
    </row>
    <row r="44" spans="1:9" ht="18.75" thickBot="1" x14ac:dyDescent="0.25">
      <c r="A44" s="62">
        <f>A43+1</f>
        <v>31</v>
      </c>
      <c r="B44" s="38" t="s">
        <v>122</v>
      </c>
      <c r="C44" s="43" t="s">
        <v>14</v>
      </c>
      <c r="D44" s="41">
        <v>14</v>
      </c>
      <c r="E44" s="40" t="s">
        <v>13</v>
      </c>
      <c r="F44" s="40" t="s">
        <v>13</v>
      </c>
      <c r="G44" s="40" t="s">
        <v>13</v>
      </c>
      <c r="H44" s="77" t="s">
        <v>121</v>
      </c>
      <c r="I44" s="56"/>
    </row>
    <row r="45" spans="1:9" ht="18.75" thickBot="1" x14ac:dyDescent="0.25">
      <c r="A45" s="62">
        <f>A44+1</f>
        <v>32</v>
      </c>
      <c r="B45" s="38" t="s">
        <v>125</v>
      </c>
      <c r="C45" s="41" t="s">
        <v>13</v>
      </c>
      <c r="D45" s="41" t="s">
        <v>13</v>
      </c>
      <c r="E45" s="40">
        <v>1</v>
      </c>
      <c r="F45" s="40">
        <v>26</v>
      </c>
      <c r="G45" s="40">
        <f>F45*E45</f>
        <v>26</v>
      </c>
      <c r="H45" s="76"/>
      <c r="I45" s="56"/>
    </row>
    <row r="46" spans="1:9" ht="18.75" thickBot="1" x14ac:dyDescent="0.25">
      <c r="A46" s="62">
        <f>A45+1</f>
        <v>33</v>
      </c>
      <c r="B46" s="38" t="s">
        <v>126</v>
      </c>
      <c r="C46" s="41" t="s">
        <v>13</v>
      </c>
      <c r="D46" s="41" t="s">
        <v>13</v>
      </c>
      <c r="E46" s="40">
        <v>1</v>
      </c>
      <c r="F46" s="40">
        <v>24</v>
      </c>
      <c r="G46" s="40">
        <f t="shared" ref="G46" si="6">F46*E46</f>
        <v>24</v>
      </c>
      <c r="H46" s="78"/>
      <c r="I46" s="56"/>
    </row>
    <row r="47" spans="1:9" ht="18.75" thickBot="1" x14ac:dyDescent="0.25">
      <c r="A47" s="28"/>
      <c r="B47" s="36" t="s">
        <v>24</v>
      </c>
      <c r="C47" s="41"/>
      <c r="D47" s="42"/>
      <c r="E47" s="40"/>
      <c r="F47" s="40"/>
      <c r="G47" s="40"/>
      <c r="H47" s="63"/>
      <c r="I47" s="56"/>
    </row>
    <row r="48" spans="1:9" ht="18.75" thickBot="1" x14ac:dyDescent="0.25">
      <c r="A48" s="62">
        <f>A46+1</f>
        <v>34</v>
      </c>
      <c r="B48" s="38" t="s">
        <v>25</v>
      </c>
      <c r="C48" s="43" t="s">
        <v>11</v>
      </c>
      <c r="D48" s="41">
        <v>1</v>
      </c>
      <c r="E48" s="40">
        <v>1</v>
      </c>
      <c r="F48" s="40">
        <v>12</v>
      </c>
      <c r="G48" s="40">
        <f t="shared" ref="G48:G51" si="7">F48*E48</f>
        <v>12</v>
      </c>
      <c r="H48" s="76"/>
      <c r="I48" s="56"/>
    </row>
    <row r="49" spans="1:9" ht="18.75" thickBot="1" x14ac:dyDescent="0.25">
      <c r="A49" s="62">
        <f>A48+1</f>
        <v>35</v>
      </c>
      <c r="B49" s="38" t="s">
        <v>147</v>
      </c>
      <c r="C49" s="43" t="s">
        <v>14</v>
      </c>
      <c r="D49" s="41">
        <v>2</v>
      </c>
      <c r="E49" s="40">
        <v>1</v>
      </c>
      <c r="F49" s="40">
        <v>12.7</v>
      </c>
      <c r="G49" s="40">
        <f t="shared" si="7"/>
        <v>12.7</v>
      </c>
      <c r="H49" s="76"/>
      <c r="I49" s="56"/>
    </row>
    <row r="50" spans="1:9" ht="18.75" thickBot="1" x14ac:dyDescent="0.25">
      <c r="A50" s="62">
        <f>A49+1</f>
        <v>36</v>
      </c>
      <c r="B50" s="38" t="s">
        <v>16</v>
      </c>
      <c r="C50" s="41" t="s">
        <v>13</v>
      </c>
      <c r="D50" s="41" t="s">
        <v>13</v>
      </c>
      <c r="E50" s="40">
        <v>1</v>
      </c>
      <c r="F50" s="40">
        <v>2</v>
      </c>
      <c r="G50" s="40">
        <f t="shared" si="7"/>
        <v>2</v>
      </c>
      <c r="H50" s="76"/>
      <c r="I50" s="56"/>
    </row>
    <row r="51" spans="1:9" ht="18.75" thickBot="1" x14ac:dyDescent="0.25">
      <c r="A51" s="62">
        <f t="shared" ref="A51" si="8">A50+1</f>
        <v>37</v>
      </c>
      <c r="B51" s="38" t="s">
        <v>17</v>
      </c>
      <c r="C51" s="41" t="s">
        <v>13</v>
      </c>
      <c r="D51" s="41" t="s">
        <v>13</v>
      </c>
      <c r="E51" s="40">
        <v>1</v>
      </c>
      <c r="F51" s="40">
        <v>3</v>
      </c>
      <c r="G51" s="40">
        <f t="shared" si="7"/>
        <v>3</v>
      </c>
      <c r="H51" s="76"/>
      <c r="I51" s="56"/>
    </row>
    <row r="52" spans="1:9" ht="18.75" thickBot="1" x14ac:dyDescent="0.25">
      <c r="A52" s="28"/>
      <c r="B52" s="44" t="s">
        <v>142</v>
      </c>
      <c r="C52" s="41"/>
      <c r="D52" s="42"/>
      <c r="E52" s="40"/>
      <c r="F52" s="40"/>
      <c r="G52" s="40"/>
      <c r="H52" s="63"/>
      <c r="I52" s="56"/>
    </row>
    <row r="53" spans="1:9" ht="18.75" thickBot="1" x14ac:dyDescent="0.25">
      <c r="A53" s="62">
        <f>A51+1</f>
        <v>38</v>
      </c>
      <c r="B53" s="38" t="s">
        <v>143</v>
      </c>
      <c r="C53" s="43" t="s">
        <v>23</v>
      </c>
      <c r="D53" s="41">
        <v>1</v>
      </c>
      <c r="E53" s="40">
        <v>1</v>
      </c>
      <c r="F53" s="40">
        <v>9</v>
      </c>
      <c r="G53" s="40">
        <f t="shared" ref="G53:G54" si="9">F53*E53</f>
        <v>9</v>
      </c>
      <c r="H53" s="76"/>
      <c r="I53" s="56"/>
    </row>
    <row r="54" spans="1:9" ht="18.75" thickBot="1" x14ac:dyDescent="0.25">
      <c r="A54" s="62">
        <f>A53+1</f>
        <v>39</v>
      </c>
      <c r="B54" s="38" t="s">
        <v>29</v>
      </c>
      <c r="C54" s="43" t="s">
        <v>14</v>
      </c>
      <c r="D54" s="41">
        <v>11</v>
      </c>
      <c r="E54" s="40">
        <v>4</v>
      </c>
      <c r="F54" s="40">
        <v>15</v>
      </c>
      <c r="G54" s="40">
        <f t="shared" si="9"/>
        <v>60</v>
      </c>
      <c r="H54" s="77" t="s">
        <v>144</v>
      </c>
      <c r="I54" s="56"/>
    </row>
    <row r="55" spans="1:9" ht="18.75" thickBot="1" x14ac:dyDescent="0.25">
      <c r="A55" s="62">
        <f t="shared" ref="A55:A58" si="10">A54+1</f>
        <v>40</v>
      </c>
      <c r="B55" s="38" t="s">
        <v>26</v>
      </c>
      <c r="C55" s="43" t="s">
        <v>14</v>
      </c>
      <c r="D55" s="41">
        <v>1</v>
      </c>
      <c r="E55" s="40">
        <v>1</v>
      </c>
      <c r="F55" s="40">
        <v>9</v>
      </c>
      <c r="G55" s="40">
        <f t="shared" ref="G55:G56" si="11">F55*E55</f>
        <v>9</v>
      </c>
      <c r="H55" s="77"/>
      <c r="I55" s="56"/>
    </row>
    <row r="56" spans="1:9" ht="18.75" thickBot="1" x14ac:dyDescent="0.25">
      <c r="A56" s="62">
        <f t="shared" si="10"/>
        <v>41</v>
      </c>
      <c r="B56" s="38" t="s">
        <v>107</v>
      </c>
      <c r="C56" s="43" t="s">
        <v>107</v>
      </c>
      <c r="D56" s="41">
        <v>0.5</v>
      </c>
      <c r="E56" s="40">
        <v>1</v>
      </c>
      <c r="F56" s="40">
        <v>9</v>
      </c>
      <c r="G56" s="40">
        <f t="shared" si="11"/>
        <v>9</v>
      </c>
      <c r="H56" s="77"/>
      <c r="I56" s="56"/>
    </row>
    <row r="57" spans="1:9" ht="18.75" thickBot="1" x14ac:dyDescent="0.25">
      <c r="A57" s="62">
        <f t="shared" si="10"/>
        <v>42</v>
      </c>
      <c r="B57" s="38" t="s">
        <v>151</v>
      </c>
      <c r="C57" s="43" t="s">
        <v>14</v>
      </c>
      <c r="D57" s="41">
        <v>1</v>
      </c>
      <c r="E57" s="40">
        <v>1</v>
      </c>
      <c r="F57" s="40">
        <v>9</v>
      </c>
      <c r="G57" s="40">
        <f t="shared" ref="G57:G58" si="12">F57*E57</f>
        <v>9</v>
      </c>
      <c r="H57" s="77"/>
      <c r="I57" s="56"/>
    </row>
    <row r="58" spans="1:9" ht="18.75" thickBot="1" x14ac:dyDescent="0.25">
      <c r="A58" s="62">
        <f t="shared" si="10"/>
        <v>43</v>
      </c>
      <c r="B58" s="38" t="s">
        <v>145</v>
      </c>
      <c r="C58" s="41" t="s">
        <v>13</v>
      </c>
      <c r="D58" s="41" t="s">
        <v>13</v>
      </c>
      <c r="E58" s="40">
        <v>1</v>
      </c>
      <c r="F58" s="40">
        <v>15</v>
      </c>
      <c r="G58" s="40">
        <f t="shared" si="12"/>
        <v>15</v>
      </c>
      <c r="H58" s="76"/>
      <c r="I58" s="56"/>
    </row>
    <row r="59" spans="1:9" ht="18.75" thickBot="1" x14ac:dyDescent="0.25">
      <c r="A59" s="28"/>
      <c r="B59" s="44" t="s">
        <v>128</v>
      </c>
      <c r="C59" s="41"/>
      <c r="D59" s="42"/>
      <c r="E59" s="40"/>
      <c r="F59" s="40"/>
      <c r="G59" s="40"/>
      <c r="H59" s="63"/>
      <c r="I59" s="56"/>
    </row>
    <row r="60" spans="1:9" ht="18.75" thickBot="1" x14ac:dyDescent="0.25">
      <c r="A60" s="62">
        <f>A58+1</f>
        <v>44</v>
      </c>
      <c r="B60" s="38" t="s">
        <v>129</v>
      </c>
      <c r="C60" s="43" t="s">
        <v>14</v>
      </c>
      <c r="D60" s="41">
        <v>3</v>
      </c>
      <c r="E60" s="40">
        <v>3</v>
      </c>
      <c r="F60" s="40">
        <v>9</v>
      </c>
      <c r="G60" s="40">
        <f t="shared" ref="G60:G63" si="13">F60*E60</f>
        <v>27</v>
      </c>
      <c r="H60" s="76"/>
      <c r="I60" s="56"/>
    </row>
    <row r="61" spans="1:9" ht="18.75" thickBot="1" x14ac:dyDescent="0.25">
      <c r="A61" s="62">
        <f>A60+1</f>
        <v>45</v>
      </c>
      <c r="B61" s="38" t="s">
        <v>130</v>
      </c>
      <c r="C61" s="41" t="s">
        <v>13</v>
      </c>
      <c r="D61" s="41" t="s">
        <v>13</v>
      </c>
      <c r="E61" s="40">
        <v>1</v>
      </c>
      <c r="F61" s="40">
        <v>7</v>
      </c>
      <c r="G61" s="40">
        <f t="shared" si="13"/>
        <v>7</v>
      </c>
      <c r="H61" s="81"/>
      <c r="I61" s="56"/>
    </row>
    <row r="62" spans="1:9" ht="18.75" thickBot="1" x14ac:dyDescent="0.25">
      <c r="A62" s="62">
        <f t="shared" ref="A62:A63" si="14">A61+1</f>
        <v>46</v>
      </c>
      <c r="B62" s="38" t="s">
        <v>131</v>
      </c>
      <c r="C62" s="41" t="s">
        <v>13</v>
      </c>
      <c r="D62" s="41" t="s">
        <v>13</v>
      </c>
      <c r="E62" s="40">
        <v>1</v>
      </c>
      <c r="F62" s="40">
        <v>8</v>
      </c>
      <c r="G62" s="40">
        <f t="shared" si="13"/>
        <v>8</v>
      </c>
      <c r="H62" s="81"/>
      <c r="I62" s="56"/>
    </row>
    <row r="63" spans="1:9" ht="18.75" thickBot="1" x14ac:dyDescent="0.25">
      <c r="A63" s="62">
        <f t="shared" si="14"/>
        <v>47</v>
      </c>
      <c r="B63" s="38" t="s">
        <v>132</v>
      </c>
      <c r="C63" s="41" t="s">
        <v>13</v>
      </c>
      <c r="D63" s="41" t="s">
        <v>13</v>
      </c>
      <c r="E63" s="40">
        <v>1</v>
      </c>
      <c r="F63" s="40">
        <v>4</v>
      </c>
      <c r="G63" s="40">
        <f t="shared" si="13"/>
        <v>4</v>
      </c>
      <c r="H63" s="81"/>
      <c r="I63" s="56"/>
    </row>
    <row r="64" spans="1:9" ht="18.75" thickBot="1" x14ac:dyDescent="0.25">
      <c r="A64" s="29"/>
      <c r="B64" s="44" t="s">
        <v>133</v>
      </c>
      <c r="C64" s="41"/>
      <c r="D64" s="42"/>
      <c r="E64" s="41"/>
      <c r="F64" s="41"/>
      <c r="G64" s="40"/>
      <c r="H64" s="82" t="s">
        <v>134</v>
      </c>
      <c r="I64" s="56"/>
    </row>
    <row r="65" spans="1:9" ht="18.75" thickBot="1" x14ac:dyDescent="0.25">
      <c r="A65" s="62">
        <f>A63+1</f>
        <v>48</v>
      </c>
      <c r="B65" s="38" t="s">
        <v>135</v>
      </c>
      <c r="C65" s="43" t="s">
        <v>14</v>
      </c>
      <c r="D65" s="41">
        <v>2</v>
      </c>
      <c r="E65" s="40">
        <v>1</v>
      </c>
      <c r="F65" s="40">
        <v>12.7</v>
      </c>
      <c r="G65" s="40">
        <f t="shared" ref="G65" si="15">F65*E65</f>
        <v>12.7</v>
      </c>
      <c r="H65" s="76"/>
      <c r="I65" s="56"/>
    </row>
    <row r="66" spans="1:9" ht="18.75" thickBot="1" x14ac:dyDescent="0.25">
      <c r="A66" s="62">
        <f>A65+1</f>
        <v>49</v>
      </c>
      <c r="B66" s="38" t="s">
        <v>136</v>
      </c>
      <c r="C66" s="43" t="s">
        <v>14</v>
      </c>
      <c r="D66" s="41">
        <v>1</v>
      </c>
      <c r="E66" s="40" t="s">
        <v>13</v>
      </c>
      <c r="F66" s="40" t="s">
        <v>13</v>
      </c>
      <c r="G66" s="40" t="s">
        <v>13</v>
      </c>
      <c r="H66" s="76"/>
      <c r="I66" s="56"/>
    </row>
    <row r="67" spans="1:9" ht="18.75" thickBot="1" x14ac:dyDescent="0.25">
      <c r="A67" s="62">
        <f>A66+1</f>
        <v>50</v>
      </c>
      <c r="B67" s="38" t="s">
        <v>28</v>
      </c>
      <c r="C67" s="43" t="s">
        <v>13</v>
      </c>
      <c r="D67" s="41" t="s">
        <v>13</v>
      </c>
      <c r="E67" s="40">
        <v>1</v>
      </c>
      <c r="F67" s="40">
        <v>9</v>
      </c>
      <c r="G67" s="40">
        <f t="shared" ref="G67" si="16">F67*E67</f>
        <v>9</v>
      </c>
      <c r="H67" s="76" t="s">
        <v>137</v>
      </c>
      <c r="I67" s="56"/>
    </row>
    <row r="68" spans="1:9" ht="18.75" thickBot="1" x14ac:dyDescent="0.25">
      <c r="A68" s="62">
        <f>A67+1</f>
        <v>51</v>
      </c>
      <c r="B68" s="38" t="s">
        <v>138</v>
      </c>
      <c r="C68" s="41" t="s">
        <v>13</v>
      </c>
      <c r="D68" s="41" t="s">
        <v>13</v>
      </c>
      <c r="E68" s="40">
        <v>1</v>
      </c>
      <c r="F68" s="40">
        <v>9</v>
      </c>
      <c r="G68" s="40">
        <f>F68*E68</f>
        <v>9</v>
      </c>
      <c r="H68" s="76"/>
      <c r="I68" s="56"/>
    </row>
    <row r="69" spans="1:9" ht="18.75" thickBot="1" x14ac:dyDescent="0.25">
      <c r="A69" s="62">
        <f t="shared" ref="A69:A70" si="17">A68+1</f>
        <v>52</v>
      </c>
      <c r="B69" s="38" t="s">
        <v>139</v>
      </c>
      <c r="C69" s="41" t="s">
        <v>13</v>
      </c>
      <c r="D69" s="41" t="s">
        <v>13</v>
      </c>
      <c r="E69" s="40">
        <v>1</v>
      </c>
      <c r="F69" s="40">
        <v>6</v>
      </c>
      <c r="G69" s="40">
        <f t="shared" ref="G69:G70" si="18">F69*E69</f>
        <v>6</v>
      </c>
      <c r="H69" s="77" t="s">
        <v>140</v>
      </c>
      <c r="I69" s="56"/>
    </row>
    <row r="70" spans="1:9" ht="18.75" thickBot="1" x14ac:dyDescent="0.25">
      <c r="A70" s="62">
        <f t="shared" si="17"/>
        <v>53</v>
      </c>
      <c r="B70" s="38" t="s">
        <v>141</v>
      </c>
      <c r="C70" s="41" t="s">
        <v>13</v>
      </c>
      <c r="D70" s="41" t="s">
        <v>13</v>
      </c>
      <c r="E70" s="40">
        <v>1</v>
      </c>
      <c r="F70" s="40">
        <v>4</v>
      </c>
      <c r="G70" s="40">
        <f t="shared" si="18"/>
        <v>4</v>
      </c>
      <c r="H70" s="76"/>
      <c r="I70" s="56"/>
    </row>
    <row r="71" spans="1:9" ht="18.75" thickBot="1" x14ac:dyDescent="0.25">
      <c r="A71" s="28"/>
      <c r="B71" s="44" t="s">
        <v>148</v>
      </c>
      <c r="C71" s="41"/>
      <c r="D71" s="42"/>
      <c r="E71" s="40"/>
      <c r="F71" s="40"/>
      <c r="G71" s="40"/>
      <c r="H71" s="63"/>
      <c r="I71" s="56"/>
    </row>
    <row r="72" spans="1:9" ht="18.75" thickBot="1" x14ac:dyDescent="0.25">
      <c r="A72" s="62">
        <f>A70+1</f>
        <v>54</v>
      </c>
      <c r="B72" s="38" t="s">
        <v>149</v>
      </c>
      <c r="C72" s="43" t="s">
        <v>14</v>
      </c>
      <c r="D72" s="41">
        <v>1</v>
      </c>
      <c r="E72" s="40">
        <v>1</v>
      </c>
      <c r="F72" s="40">
        <v>9</v>
      </c>
      <c r="G72" s="40">
        <f t="shared" ref="G72" si="19">F72*E72</f>
        <v>9</v>
      </c>
      <c r="H72" s="76"/>
      <c r="I72" s="56"/>
    </row>
    <row r="73" spans="1:9" ht="18.75" thickBot="1" x14ac:dyDescent="0.25">
      <c r="A73" s="62">
        <f>A72+1</f>
        <v>55</v>
      </c>
      <c r="B73" s="38" t="s">
        <v>150</v>
      </c>
      <c r="C73" s="43" t="s">
        <v>13</v>
      </c>
      <c r="D73" s="41" t="s">
        <v>13</v>
      </c>
      <c r="E73" s="40">
        <v>1</v>
      </c>
      <c r="F73" s="40">
        <v>9</v>
      </c>
      <c r="G73" s="40">
        <f t="shared" ref="G73" si="20">F73*E73</f>
        <v>9</v>
      </c>
      <c r="H73" s="76"/>
      <c r="I73" s="56"/>
    </row>
    <row r="74" spans="1:9" ht="18.75" thickBot="1" x14ac:dyDescent="0.25">
      <c r="A74" s="29"/>
      <c r="B74" s="44" t="s">
        <v>27</v>
      </c>
      <c r="C74" s="41"/>
      <c r="D74" s="41"/>
      <c r="E74" s="41"/>
      <c r="F74" s="41"/>
      <c r="G74" s="40"/>
      <c r="H74" s="79"/>
      <c r="I74" s="56"/>
    </row>
    <row r="75" spans="1:9" ht="18.75" thickBot="1" x14ac:dyDescent="0.25">
      <c r="A75" s="62">
        <f>A73+1</f>
        <v>56</v>
      </c>
      <c r="B75" s="38" t="s">
        <v>103</v>
      </c>
      <c r="C75" s="43" t="s">
        <v>15</v>
      </c>
      <c r="D75" s="41">
        <v>1</v>
      </c>
      <c r="E75" s="40">
        <v>1</v>
      </c>
      <c r="F75" s="40">
        <v>9</v>
      </c>
      <c r="G75" s="40">
        <f t="shared" ref="G75:G77" si="21">F75*E75</f>
        <v>9</v>
      </c>
      <c r="H75" s="76"/>
      <c r="I75" s="56"/>
    </row>
    <row r="76" spans="1:9" ht="18.75" thickBot="1" x14ac:dyDescent="0.25">
      <c r="A76" s="62">
        <f>A75+1</f>
        <v>57</v>
      </c>
      <c r="B76" s="38" t="s">
        <v>93</v>
      </c>
      <c r="C76" s="43" t="s">
        <v>14</v>
      </c>
      <c r="D76" s="41">
        <v>1</v>
      </c>
      <c r="E76" s="40">
        <v>1</v>
      </c>
      <c r="F76" s="40">
        <v>9</v>
      </c>
      <c r="G76" s="40">
        <f t="shared" si="21"/>
        <v>9</v>
      </c>
      <c r="H76" s="76"/>
      <c r="I76" s="56"/>
    </row>
    <row r="77" spans="1:9" ht="22.5" customHeight="1" thickBot="1" x14ac:dyDescent="0.25">
      <c r="A77" s="62">
        <f t="shared" ref="A77:A78" si="22">A76+1</f>
        <v>58</v>
      </c>
      <c r="B77" s="38" t="s">
        <v>104</v>
      </c>
      <c r="C77" s="43" t="s">
        <v>14</v>
      </c>
      <c r="D77" s="41">
        <v>3</v>
      </c>
      <c r="E77" s="40">
        <v>3</v>
      </c>
      <c r="F77" s="40">
        <v>9</v>
      </c>
      <c r="G77" s="40">
        <f t="shared" si="21"/>
        <v>27</v>
      </c>
      <c r="H77" s="76"/>
      <c r="I77" s="56"/>
    </row>
    <row r="78" spans="1:9" ht="18.75" thickBot="1" x14ac:dyDescent="0.25">
      <c r="A78" s="62">
        <f t="shared" si="22"/>
        <v>59</v>
      </c>
      <c r="B78" s="38" t="s">
        <v>94</v>
      </c>
      <c r="C78" s="43" t="s">
        <v>14</v>
      </c>
      <c r="D78" s="41">
        <v>11</v>
      </c>
      <c r="E78" s="40">
        <v>1</v>
      </c>
      <c r="F78" s="40" t="s">
        <v>13</v>
      </c>
      <c r="G78" s="40" t="s">
        <v>13</v>
      </c>
      <c r="H78" s="76" t="s">
        <v>96</v>
      </c>
      <c r="I78" s="56"/>
    </row>
    <row r="79" spans="1:9" ht="18.75" thickBot="1" x14ac:dyDescent="0.25">
      <c r="A79" s="62">
        <f>A78+1</f>
        <v>60</v>
      </c>
      <c r="B79" s="38" t="s">
        <v>31</v>
      </c>
      <c r="C79" s="43" t="s">
        <v>14</v>
      </c>
      <c r="D79" s="41">
        <v>2</v>
      </c>
      <c r="E79" s="40">
        <v>1</v>
      </c>
      <c r="F79" s="40">
        <v>20</v>
      </c>
      <c r="G79" s="40">
        <f>F79*E79</f>
        <v>20</v>
      </c>
      <c r="H79" s="76"/>
      <c r="I79" s="56"/>
    </row>
    <row r="80" spans="1:9" ht="18.75" thickBot="1" x14ac:dyDescent="0.25">
      <c r="A80" s="62">
        <f t="shared" ref="A80:A81" si="23">A79+1</f>
        <v>61</v>
      </c>
      <c r="B80" s="38" t="s">
        <v>28</v>
      </c>
      <c r="C80" s="41" t="s">
        <v>13</v>
      </c>
      <c r="D80" s="41" t="s">
        <v>13</v>
      </c>
      <c r="E80" s="40">
        <v>1</v>
      </c>
      <c r="F80" s="40">
        <v>20</v>
      </c>
      <c r="G80" s="40">
        <f t="shared" ref="G80:G88" si="24">F80*E80</f>
        <v>20</v>
      </c>
      <c r="H80" s="77"/>
      <c r="I80" s="56"/>
    </row>
    <row r="81" spans="1:9" ht="18.75" thickBot="1" x14ac:dyDescent="0.25">
      <c r="A81" s="62">
        <f t="shared" si="23"/>
        <v>62</v>
      </c>
      <c r="B81" s="38" t="s">
        <v>97</v>
      </c>
      <c r="C81" s="41" t="s">
        <v>13</v>
      </c>
      <c r="D81" s="41" t="s">
        <v>13</v>
      </c>
      <c r="E81" s="40">
        <v>1</v>
      </c>
      <c r="F81" s="40">
        <v>12</v>
      </c>
      <c r="G81" s="40">
        <f t="shared" si="24"/>
        <v>12</v>
      </c>
      <c r="H81" s="77"/>
      <c r="I81" s="56"/>
    </row>
    <row r="82" spans="1:9" ht="18.75" thickBot="1" x14ac:dyDescent="0.25">
      <c r="A82" s="27"/>
      <c r="B82" s="45" t="s">
        <v>32</v>
      </c>
      <c r="C82" s="42"/>
      <c r="D82" s="42"/>
      <c r="E82" s="42"/>
      <c r="F82" s="42"/>
      <c r="G82" s="40"/>
      <c r="H82" s="63"/>
      <c r="I82" s="56"/>
    </row>
    <row r="83" spans="1:9" ht="18.75" thickBot="1" x14ac:dyDescent="0.25">
      <c r="A83" s="62">
        <f>A81+1</f>
        <v>63</v>
      </c>
      <c r="B83" s="38" t="s">
        <v>33</v>
      </c>
      <c r="C83" s="40" t="s">
        <v>13</v>
      </c>
      <c r="D83" s="40" t="s">
        <v>13</v>
      </c>
      <c r="E83" s="40">
        <v>2</v>
      </c>
      <c r="F83" s="40">
        <v>9</v>
      </c>
      <c r="G83" s="40">
        <f t="shared" si="24"/>
        <v>18</v>
      </c>
      <c r="H83" s="76"/>
      <c r="I83" s="56"/>
    </row>
    <row r="84" spans="1:9" ht="18.75" thickBot="1" x14ac:dyDescent="0.25">
      <c r="A84" s="62">
        <f>A83+1</f>
        <v>64</v>
      </c>
      <c r="B84" s="38" t="s">
        <v>87</v>
      </c>
      <c r="C84" s="40" t="s">
        <v>13</v>
      </c>
      <c r="D84" s="40" t="s">
        <v>13</v>
      </c>
      <c r="E84" s="40">
        <v>1</v>
      </c>
      <c r="F84" s="40">
        <v>14</v>
      </c>
      <c r="G84" s="40">
        <f t="shared" si="24"/>
        <v>14</v>
      </c>
      <c r="H84" s="76"/>
      <c r="I84" s="56"/>
    </row>
    <row r="85" spans="1:9" ht="18.75" thickBot="1" x14ac:dyDescent="0.25">
      <c r="A85" s="62">
        <f>A84+1</f>
        <v>65</v>
      </c>
      <c r="B85" s="38" t="s">
        <v>30</v>
      </c>
      <c r="C85" s="41" t="s">
        <v>13</v>
      </c>
      <c r="D85" s="41" t="s">
        <v>13</v>
      </c>
      <c r="E85" s="40">
        <v>1</v>
      </c>
      <c r="F85" s="40">
        <v>6</v>
      </c>
      <c r="G85" s="40">
        <f>F85*E85</f>
        <v>6</v>
      </c>
      <c r="H85" s="76"/>
      <c r="I85" s="56"/>
    </row>
    <row r="86" spans="1:9" ht="18.75" thickBot="1" x14ac:dyDescent="0.25">
      <c r="A86" s="62">
        <f>A85+1</f>
        <v>66</v>
      </c>
      <c r="B86" s="38" t="s">
        <v>34</v>
      </c>
      <c r="C86" s="41" t="s">
        <v>13</v>
      </c>
      <c r="D86" s="41" t="s">
        <v>13</v>
      </c>
      <c r="E86" s="40">
        <v>1</v>
      </c>
      <c r="F86" s="40">
        <v>12</v>
      </c>
      <c r="G86" s="40">
        <f t="shared" si="24"/>
        <v>12</v>
      </c>
      <c r="H86" s="76" t="s">
        <v>95</v>
      </c>
      <c r="I86" s="56"/>
    </row>
    <row r="87" spans="1:9" ht="18.75" thickBot="1" x14ac:dyDescent="0.25">
      <c r="A87" s="83"/>
      <c r="B87" s="36" t="s">
        <v>35</v>
      </c>
      <c r="C87" s="41"/>
      <c r="D87" s="41"/>
      <c r="E87" s="40"/>
      <c r="F87" s="40"/>
      <c r="G87" s="40"/>
      <c r="H87" s="63"/>
      <c r="I87" s="56"/>
    </row>
    <row r="88" spans="1:9" ht="18.75" thickBot="1" x14ac:dyDescent="0.25">
      <c r="A88" s="62">
        <f>A86+1</f>
        <v>67</v>
      </c>
      <c r="B88" s="38" t="s">
        <v>146</v>
      </c>
      <c r="C88" s="43" t="s">
        <v>14</v>
      </c>
      <c r="D88" s="41">
        <v>3</v>
      </c>
      <c r="E88" s="40">
        <v>1</v>
      </c>
      <c r="F88" s="40">
        <v>15</v>
      </c>
      <c r="G88" s="40">
        <f t="shared" si="24"/>
        <v>15</v>
      </c>
      <c r="H88" s="76"/>
      <c r="I88" s="56"/>
    </row>
    <row r="89" spans="1:9" ht="18.75" thickBot="1" x14ac:dyDescent="0.25">
      <c r="A89" s="83"/>
      <c r="B89" s="36" t="s">
        <v>155</v>
      </c>
      <c r="C89" s="42"/>
      <c r="D89" s="42"/>
      <c r="E89" s="42"/>
      <c r="F89" s="42"/>
      <c r="G89" s="40"/>
      <c r="H89" s="75"/>
      <c r="I89" s="56"/>
    </row>
    <row r="90" spans="1:9" ht="18.75" thickBot="1" x14ac:dyDescent="0.25">
      <c r="A90" s="5">
        <f>A88+1</f>
        <v>68</v>
      </c>
      <c r="B90" s="3" t="s">
        <v>156</v>
      </c>
      <c r="C90" s="1" t="s">
        <v>13</v>
      </c>
      <c r="D90" s="1" t="s">
        <v>13</v>
      </c>
      <c r="E90" s="40">
        <v>1</v>
      </c>
      <c r="F90" s="40">
        <v>18</v>
      </c>
      <c r="G90" s="40">
        <f>F90*E90</f>
        <v>18</v>
      </c>
      <c r="H90" s="77" t="s">
        <v>157</v>
      </c>
      <c r="I90" s="56"/>
    </row>
    <row r="91" spans="1:9" ht="18.75" thickBot="1" x14ac:dyDescent="0.25">
      <c r="A91" s="4"/>
      <c r="B91" s="2"/>
      <c r="C91" s="105"/>
      <c r="D91" s="105"/>
      <c r="E91" s="40">
        <v>2</v>
      </c>
      <c r="F91" s="40">
        <v>9</v>
      </c>
      <c r="G91" s="40">
        <f t="shared" ref="G91:G92" si="25">F91*E91</f>
        <v>18</v>
      </c>
      <c r="H91" s="76"/>
      <c r="I91" s="56"/>
    </row>
    <row r="92" spans="1:9" ht="18.75" thickBot="1" x14ac:dyDescent="0.25">
      <c r="A92" s="62">
        <f>A90+1</f>
        <v>69</v>
      </c>
      <c r="B92" s="38" t="s">
        <v>158</v>
      </c>
      <c r="C92" s="41" t="s">
        <v>13</v>
      </c>
      <c r="D92" s="41" t="s">
        <v>13</v>
      </c>
      <c r="E92" s="40">
        <v>1</v>
      </c>
      <c r="F92" s="40">
        <v>9</v>
      </c>
      <c r="G92" s="40">
        <f t="shared" si="25"/>
        <v>9</v>
      </c>
      <c r="H92" s="76"/>
      <c r="I92" s="56"/>
    </row>
    <row r="93" spans="1:9" ht="18.75" thickBot="1" x14ac:dyDescent="0.25">
      <c r="A93" s="27"/>
      <c r="B93" s="67" t="s">
        <v>165</v>
      </c>
      <c r="C93" s="68"/>
      <c r="D93" s="68"/>
      <c r="E93" s="102"/>
      <c r="F93" s="101"/>
      <c r="G93" s="48"/>
      <c r="H93" s="100"/>
      <c r="I93" s="56"/>
    </row>
    <row r="94" spans="1:9" ht="18.75" thickBot="1" x14ac:dyDescent="0.25">
      <c r="A94" s="62">
        <f>A92+1</f>
        <v>70</v>
      </c>
      <c r="B94" s="103" t="s">
        <v>166</v>
      </c>
      <c r="C94" s="48" t="s">
        <v>13</v>
      </c>
      <c r="D94" s="58" t="s">
        <v>13</v>
      </c>
      <c r="E94" s="104">
        <v>1</v>
      </c>
      <c r="F94" s="40">
        <v>9</v>
      </c>
      <c r="G94" s="40">
        <f>F94*E94</f>
        <v>9</v>
      </c>
      <c r="H94" s="77"/>
    </row>
    <row r="95" spans="1:9" ht="18.75" thickBot="1" x14ac:dyDescent="0.25">
      <c r="A95" s="62">
        <f>A94+1</f>
        <v>71</v>
      </c>
      <c r="B95" s="38" t="s">
        <v>16</v>
      </c>
      <c r="C95" s="40"/>
      <c r="D95" s="63"/>
      <c r="E95" s="66">
        <v>1</v>
      </c>
      <c r="F95" s="40">
        <v>2</v>
      </c>
      <c r="G95" s="40">
        <f>F95*E95</f>
        <v>2</v>
      </c>
      <c r="H95" s="77"/>
    </row>
    <row r="96" spans="1:9" ht="18.75" thickBot="1" x14ac:dyDescent="0.25">
      <c r="A96" s="62">
        <f>A95+1</f>
        <v>72</v>
      </c>
      <c r="B96" s="38" t="s">
        <v>167</v>
      </c>
      <c r="C96" s="40" t="s">
        <v>13</v>
      </c>
      <c r="D96" s="63" t="s">
        <v>13</v>
      </c>
      <c r="E96" s="66">
        <v>1</v>
      </c>
      <c r="F96" s="40">
        <v>9</v>
      </c>
      <c r="G96" s="40">
        <f t="shared" ref="G96" si="26">F96*E96</f>
        <v>9</v>
      </c>
      <c r="H96" s="76"/>
    </row>
    <row r="97" spans="1:9" ht="18.75" thickBot="1" x14ac:dyDescent="0.25">
      <c r="A97" s="83"/>
      <c r="B97" s="46" t="s">
        <v>159</v>
      </c>
      <c r="C97" s="47"/>
      <c r="D97" s="47">
        <f>SUM(D7:D88)</f>
        <v>115.5</v>
      </c>
      <c r="E97" s="47"/>
      <c r="F97" s="47"/>
      <c r="G97" s="47">
        <f>SUM(G7:G96)</f>
        <v>747.4</v>
      </c>
      <c r="H97" s="63"/>
    </row>
    <row r="98" spans="1:9" ht="18" x14ac:dyDescent="0.2">
      <c r="A98" s="96"/>
      <c r="B98" s="52"/>
      <c r="C98" s="53"/>
      <c r="D98" s="53"/>
      <c r="E98" s="53"/>
      <c r="F98" s="53"/>
      <c r="G98" s="53"/>
      <c r="H98" s="95"/>
    </row>
    <row r="99" spans="1:9" ht="18" x14ac:dyDescent="0.2">
      <c r="A99" s="51"/>
      <c r="B99" s="52"/>
      <c r="C99" s="53"/>
      <c r="D99" s="53"/>
      <c r="E99" s="53"/>
      <c r="F99" s="53"/>
      <c r="G99" s="53"/>
      <c r="H99" s="54"/>
      <c r="I99" s="56"/>
    </row>
    <row r="100" spans="1:9" ht="19.5" thickBot="1" x14ac:dyDescent="0.25">
      <c r="A100" s="97"/>
      <c r="B100" s="50" t="s">
        <v>36</v>
      </c>
      <c r="C100" s="84"/>
      <c r="D100" s="84"/>
      <c r="E100" s="84"/>
      <c r="F100" s="84"/>
      <c r="G100" s="94"/>
      <c r="H100" s="66"/>
      <c r="I100" s="56"/>
    </row>
    <row r="101" spans="1:9" ht="19.5" thickBot="1" x14ac:dyDescent="0.25">
      <c r="A101" s="62">
        <f>A96+1</f>
        <v>73</v>
      </c>
      <c r="B101" s="21" t="s">
        <v>152</v>
      </c>
      <c r="C101" s="22" t="s">
        <v>13</v>
      </c>
      <c r="D101" s="22" t="s">
        <v>13</v>
      </c>
      <c r="E101" s="48">
        <v>1</v>
      </c>
      <c r="F101" s="48">
        <v>40</v>
      </c>
      <c r="G101" s="48">
        <f>F101*E101</f>
        <v>40</v>
      </c>
      <c r="H101" s="85" t="s">
        <v>82</v>
      </c>
      <c r="I101" s="56"/>
    </row>
    <row r="102" spans="1:9" ht="19.5" thickBot="1" x14ac:dyDescent="0.25">
      <c r="A102" s="62">
        <f>A101+1</f>
        <v>74</v>
      </c>
      <c r="B102" s="15" t="s">
        <v>84</v>
      </c>
      <c r="C102" s="22" t="s">
        <v>13</v>
      </c>
      <c r="D102" s="22" t="s">
        <v>13</v>
      </c>
      <c r="E102" s="40">
        <v>1</v>
      </c>
      <c r="F102" s="40">
        <v>30</v>
      </c>
      <c r="G102" s="48">
        <f>F102*E102</f>
        <v>30</v>
      </c>
      <c r="H102" s="85" t="s">
        <v>85</v>
      </c>
      <c r="I102" s="56"/>
    </row>
    <row r="103" spans="1:9" ht="19.5" thickBot="1" x14ac:dyDescent="0.25">
      <c r="A103" s="62">
        <f t="shared" ref="A103:A104" si="27">A102+1</f>
        <v>75</v>
      </c>
      <c r="B103" s="15" t="s">
        <v>86</v>
      </c>
      <c r="C103" s="22" t="s">
        <v>13</v>
      </c>
      <c r="D103" s="22" t="s">
        <v>13</v>
      </c>
      <c r="E103" s="40">
        <v>1</v>
      </c>
      <c r="F103" s="40">
        <v>9</v>
      </c>
      <c r="G103" s="48">
        <f>F103*E103</f>
        <v>9</v>
      </c>
      <c r="H103" s="85"/>
      <c r="I103" s="56"/>
    </row>
    <row r="104" spans="1:9" ht="19.5" thickBot="1" x14ac:dyDescent="0.25">
      <c r="A104" s="62">
        <f t="shared" si="27"/>
        <v>76</v>
      </c>
      <c r="B104" s="15" t="s">
        <v>37</v>
      </c>
      <c r="C104" s="24" t="s">
        <v>13</v>
      </c>
      <c r="D104" s="24" t="s">
        <v>13</v>
      </c>
      <c r="E104" s="40">
        <v>1</v>
      </c>
      <c r="F104" s="40">
        <v>20</v>
      </c>
      <c r="G104" s="48">
        <f t="shared" ref="G104:G128" si="28">F104*E104</f>
        <v>20</v>
      </c>
      <c r="H104" s="85" t="s">
        <v>38</v>
      </c>
      <c r="I104" s="56"/>
    </row>
    <row r="105" spans="1:9" ht="19.5" thickBot="1" x14ac:dyDescent="0.25">
      <c r="A105" s="62">
        <f t="shared" ref="A105:A106" si="29">A104+1</f>
        <v>77</v>
      </c>
      <c r="B105" s="15" t="s">
        <v>79</v>
      </c>
      <c r="C105" s="24" t="s">
        <v>13</v>
      </c>
      <c r="D105" s="24" t="s">
        <v>13</v>
      </c>
      <c r="E105" s="40">
        <v>1</v>
      </c>
      <c r="F105" s="40">
        <v>12</v>
      </c>
      <c r="G105" s="48">
        <f t="shared" si="28"/>
        <v>12</v>
      </c>
      <c r="H105" s="85"/>
      <c r="I105" s="56"/>
    </row>
    <row r="106" spans="1:9" ht="19.5" thickBot="1" x14ac:dyDescent="0.25">
      <c r="A106" s="62">
        <f t="shared" si="29"/>
        <v>78</v>
      </c>
      <c r="B106" s="15" t="s">
        <v>39</v>
      </c>
      <c r="C106" s="24" t="s">
        <v>13</v>
      </c>
      <c r="D106" s="24" t="s">
        <v>13</v>
      </c>
      <c r="E106" s="40">
        <v>1</v>
      </c>
      <c r="F106" s="40">
        <v>9</v>
      </c>
      <c r="G106" s="48">
        <f t="shared" si="28"/>
        <v>9</v>
      </c>
      <c r="H106" s="85"/>
      <c r="I106" s="56"/>
    </row>
    <row r="107" spans="1:9" ht="19.5" thickBot="1" x14ac:dyDescent="0.25">
      <c r="A107" s="62">
        <f t="shared" ref="A107:A128" si="30">A106+1</f>
        <v>79</v>
      </c>
      <c r="B107" s="15" t="s">
        <v>40</v>
      </c>
      <c r="C107" s="24" t="s">
        <v>13</v>
      </c>
      <c r="D107" s="24" t="s">
        <v>13</v>
      </c>
      <c r="E107" s="40">
        <v>1</v>
      </c>
      <c r="F107" s="40">
        <v>15</v>
      </c>
      <c r="G107" s="48">
        <f t="shared" si="28"/>
        <v>15</v>
      </c>
      <c r="H107" s="85" t="s">
        <v>89</v>
      </c>
      <c r="I107" s="56"/>
    </row>
    <row r="108" spans="1:9" ht="19.5" thickBot="1" x14ac:dyDescent="0.25">
      <c r="A108" s="62">
        <f t="shared" si="30"/>
        <v>80</v>
      </c>
      <c r="B108" s="15" t="s">
        <v>41</v>
      </c>
      <c r="C108" s="24" t="s">
        <v>13</v>
      </c>
      <c r="D108" s="24" t="s">
        <v>13</v>
      </c>
      <c r="E108" s="40">
        <v>1</v>
      </c>
      <c r="F108" s="40">
        <v>120</v>
      </c>
      <c r="G108" s="48">
        <f t="shared" si="28"/>
        <v>120</v>
      </c>
      <c r="H108" s="85" t="s">
        <v>74</v>
      </c>
      <c r="I108" s="56"/>
    </row>
    <row r="109" spans="1:9" ht="19.5" thickBot="1" x14ac:dyDescent="0.25">
      <c r="A109" s="62">
        <f t="shared" si="30"/>
        <v>81</v>
      </c>
      <c r="B109" s="15" t="s">
        <v>42</v>
      </c>
      <c r="C109" s="24" t="s">
        <v>13</v>
      </c>
      <c r="D109" s="24" t="s">
        <v>13</v>
      </c>
      <c r="E109" s="40">
        <v>1</v>
      </c>
      <c r="F109" s="40">
        <v>145</v>
      </c>
      <c r="G109" s="48">
        <f t="shared" si="28"/>
        <v>145</v>
      </c>
      <c r="H109" s="86"/>
      <c r="I109" s="56"/>
    </row>
    <row r="110" spans="1:9" ht="19.5" thickBot="1" x14ac:dyDescent="0.25">
      <c r="A110" s="62">
        <f t="shared" si="30"/>
        <v>82</v>
      </c>
      <c r="B110" s="15" t="s">
        <v>43</v>
      </c>
      <c r="C110" s="16" t="s">
        <v>13</v>
      </c>
      <c r="D110" s="16" t="s">
        <v>13</v>
      </c>
      <c r="E110" s="49">
        <v>1</v>
      </c>
      <c r="F110" s="49">
        <v>18</v>
      </c>
      <c r="G110" s="48">
        <f t="shared" si="28"/>
        <v>18</v>
      </c>
      <c r="H110" s="86"/>
      <c r="I110" s="56"/>
    </row>
    <row r="111" spans="1:9" ht="19.5" thickBot="1" x14ac:dyDescent="0.25">
      <c r="A111" s="62">
        <f t="shared" si="30"/>
        <v>83</v>
      </c>
      <c r="B111" s="15" t="s">
        <v>44</v>
      </c>
      <c r="C111" s="16" t="s">
        <v>13</v>
      </c>
      <c r="D111" s="16" t="s">
        <v>13</v>
      </c>
      <c r="E111" s="49">
        <v>2</v>
      </c>
      <c r="F111" s="49">
        <v>12</v>
      </c>
      <c r="G111" s="48">
        <f t="shared" si="28"/>
        <v>24</v>
      </c>
      <c r="H111" s="86"/>
      <c r="I111" s="56"/>
    </row>
    <row r="112" spans="1:9" ht="19.5" thickBot="1" x14ac:dyDescent="0.25">
      <c r="A112" s="62">
        <f t="shared" si="30"/>
        <v>84</v>
      </c>
      <c r="B112" s="15" t="s">
        <v>45</v>
      </c>
      <c r="C112" s="16" t="s">
        <v>13</v>
      </c>
      <c r="D112" s="16" t="s">
        <v>13</v>
      </c>
      <c r="E112" s="49">
        <v>1</v>
      </c>
      <c r="F112" s="49" t="s">
        <v>13</v>
      </c>
      <c r="G112" s="48" t="s">
        <v>13</v>
      </c>
      <c r="H112" s="85" t="s">
        <v>99</v>
      </c>
      <c r="I112" s="56"/>
    </row>
    <row r="113" spans="1:9" ht="19.5" thickBot="1" x14ac:dyDescent="0.25">
      <c r="A113" s="62">
        <f t="shared" si="30"/>
        <v>85</v>
      </c>
      <c r="B113" s="15" t="s">
        <v>46</v>
      </c>
      <c r="C113" s="16" t="s">
        <v>13</v>
      </c>
      <c r="D113" s="16" t="s">
        <v>13</v>
      </c>
      <c r="E113" s="49">
        <v>1</v>
      </c>
      <c r="F113" s="49">
        <v>40</v>
      </c>
      <c r="G113" s="48">
        <f t="shared" si="28"/>
        <v>40</v>
      </c>
      <c r="H113" s="85" t="s">
        <v>81</v>
      </c>
      <c r="I113" s="56"/>
    </row>
    <row r="114" spans="1:9" ht="19.5" thickBot="1" x14ac:dyDescent="0.25">
      <c r="A114" s="62">
        <f t="shared" si="30"/>
        <v>86</v>
      </c>
      <c r="B114" s="15" t="s">
        <v>80</v>
      </c>
      <c r="C114" s="16" t="s">
        <v>13</v>
      </c>
      <c r="D114" s="16" t="s">
        <v>13</v>
      </c>
      <c r="E114" s="49">
        <v>3</v>
      </c>
      <c r="F114" s="49">
        <v>9</v>
      </c>
      <c r="G114" s="48">
        <f t="shared" si="28"/>
        <v>27</v>
      </c>
      <c r="H114" s="85" t="s">
        <v>160</v>
      </c>
      <c r="I114" s="56"/>
    </row>
    <row r="115" spans="1:9" ht="19.5" thickBot="1" x14ac:dyDescent="0.25">
      <c r="A115" s="62">
        <f t="shared" si="30"/>
        <v>87</v>
      </c>
      <c r="B115" s="15" t="s">
        <v>47</v>
      </c>
      <c r="C115" s="16" t="s">
        <v>13</v>
      </c>
      <c r="D115" s="16" t="s">
        <v>13</v>
      </c>
      <c r="E115" s="49">
        <v>13</v>
      </c>
      <c r="F115" s="49">
        <v>4</v>
      </c>
      <c r="G115" s="48">
        <f t="shared" si="28"/>
        <v>52</v>
      </c>
      <c r="H115" s="86"/>
      <c r="I115" s="56"/>
    </row>
    <row r="116" spans="1:9" ht="36.75" thickBot="1" x14ac:dyDescent="0.25">
      <c r="A116" s="62">
        <f>A115+1</f>
        <v>88</v>
      </c>
      <c r="B116" s="15" t="s">
        <v>48</v>
      </c>
      <c r="C116" s="16" t="s">
        <v>13</v>
      </c>
      <c r="D116" s="16" t="s">
        <v>13</v>
      </c>
      <c r="E116" s="49">
        <v>3</v>
      </c>
      <c r="F116" s="49">
        <v>27</v>
      </c>
      <c r="G116" s="48">
        <f t="shared" si="28"/>
        <v>81</v>
      </c>
      <c r="H116" s="85" t="s">
        <v>162</v>
      </c>
      <c r="I116" s="56"/>
    </row>
    <row r="117" spans="1:9" ht="36.75" thickBot="1" x14ac:dyDescent="0.25">
      <c r="A117" s="62">
        <f t="shared" si="30"/>
        <v>89</v>
      </c>
      <c r="B117" s="15" t="s">
        <v>49</v>
      </c>
      <c r="C117" s="16" t="s">
        <v>13</v>
      </c>
      <c r="D117" s="16" t="s">
        <v>13</v>
      </c>
      <c r="E117" s="49">
        <v>1</v>
      </c>
      <c r="F117" s="49">
        <v>18</v>
      </c>
      <c r="G117" s="48">
        <f t="shared" si="28"/>
        <v>18</v>
      </c>
      <c r="H117" s="85" t="s">
        <v>98</v>
      </c>
      <c r="I117" s="56"/>
    </row>
    <row r="118" spans="1:9" ht="19.5" thickBot="1" x14ac:dyDescent="0.25">
      <c r="A118" s="62">
        <f t="shared" si="30"/>
        <v>90</v>
      </c>
      <c r="B118" s="15" t="s">
        <v>50</v>
      </c>
      <c r="C118" s="16" t="s">
        <v>13</v>
      </c>
      <c r="D118" s="16" t="s">
        <v>13</v>
      </c>
      <c r="E118" s="49">
        <v>1</v>
      </c>
      <c r="F118" s="49">
        <v>50</v>
      </c>
      <c r="G118" s="48">
        <f t="shared" si="28"/>
        <v>50</v>
      </c>
      <c r="H118" s="85" t="s">
        <v>74</v>
      </c>
      <c r="I118" s="56"/>
    </row>
    <row r="119" spans="1:9" ht="19.5" thickBot="1" x14ac:dyDescent="0.25">
      <c r="A119" s="62">
        <f t="shared" si="30"/>
        <v>91</v>
      </c>
      <c r="B119" s="15" t="s">
        <v>51</v>
      </c>
      <c r="C119" s="16" t="s">
        <v>13</v>
      </c>
      <c r="D119" s="16" t="s">
        <v>13</v>
      </c>
      <c r="E119" s="49">
        <v>1</v>
      </c>
      <c r="F119" s="49">
        <v>31</v>
      </c>
      <c r="G119" s="48">
        <f t="shared" si="28"/>
        <v>31</v>
      </c>
      <c r="H119" s="85" t="s">
        <v>52</v>
      </c>
      <c r="I119" s="56"/>
    </row>
    <row r="120" spans="1:9" ht="19.5" thickBot="1" x14ac:dyDescent="0.25">
      <c r="A120" s="62">
        <f t="shared" si="30"/>
        <v>92</v>
      </c>
      <c r="B120" s="15" t="s">
        <v>53</v>
      </c>
      <c r="C120" s="16" t="s">
        <v>13</v>
      </c>
      <c r="D120" s="16" t="s">
        <v>13</v>
      </c>
      <c r="E120" s="49">
        <v>3</v>
      </c>
      <c r="F120" s="49">
        <v>4</v>
      </c>
      <c r="G120" s="48">
        <f t="shared" si="28"/>
        <v>12</v>
      </c>
      <c r="H120" s="86"/>
      <c r="I120" s="56"/>
    </row>
    <row r="121" spans="1:9" ht="19.5" thickBot="1" x14ac:dyDescent="0.25">
      <c r="A121" s="62">
        <f t="shared" si="30"/>
        <v>93</v>
      </c>
      <c r="B121" s="15" t="s">
        <v>54</v>
      </c>
      <c r="C121" s="16" t="s">
        <v>13</v>
      </c>
      <c r="D121" s="16" t="s">
        <v>13</v>
      </c>
      <c r="E121" s="49">
        <v>1</v>
      </c>
      <c r="F121" s="49">
        <v>9</v>
      </c>
      <c r="G121" s="48">
        <f t="shared" si="28"/>
        <v>9</v>
      </c>
      <c r="H121" s="86"/>
      <c r="I121" s="56"/>
    </row>
    <row r="122" spans="1:9" ht="19.5" thickBot="1" x14ac:dyDescent="0.25">
      <c r="A122" s="62">
        <f t="shared" si="30"/>
        <v>94</v>
      </c>
      <c r="B122" s="15" t="s">
        <v>161</v>
      </c>
      <c r="C122" s="16" t="s">
        <v>13</v>
      </c>
      <c r="D122" s="16" t="s">
        <v>13</v>
      </c>
      <c r="E122" s="49">
        <v>1</v>
      </c>
      <c r="F122" s="49">
        <v>9</v>
      </c>
      <c r="G122" s="48">
        <f t="shared" si="28"/>
        <v>9</v>
      </c>
      <c r="H122" s="86"/>
      <c r="I122" s="56"/>
    </row>
    <row r="123" spans="1:9" ht="19.5" thickBot="1" x14ac:dyDescent="0.25">
      <c r="A123" s="62">
        <f t="shared" si="30"/>
        <v>95</v>
      </c>
      <c r="B123" s="15" t="s">
        <v>55</v>
      </c>
      <c r="C123" s="16" t="s">
        <v>13</v>
      </c>
      <c r="D123" s="16" t="s">
        <v>13</v>
      </c>
      <c r="E123" s="49">
        <v>1</v>
      </c>
      <c r="F123" s="49">
        <v>15</v>
      </c>
      <c r="G123" s="48">
        <f t="shared" si="28"/>
        <v>15</v>
      </c>
      <c r="H123" s="86"/>
      <c r="I123" s="56"/>
    </row>
    <row r="124" spans="1:9" ht="19.5" thickBot="1" x14ac:dyDescent="0.25">
      <c r="A124" s="62">
        <f t="shared" si="30"/>
        <v>96</v>
      </c>
      <c r="B124" s="15" t="s">
        <v>56</v>
      </c>
      <c r="C124" s="16" t="s">
        <v>13</v>
      </c>
      <c r="D124" s="16" t="s">
        <v>13</v>
      </c>
      <c r="E124" s="49">
        <v>1</v>
      </c>
      <c r="F124" s="49">
        <v>15</v>
      </c>
      <c r="G124" s="48">
        <f t="shared" si="28"/>
        <v>15</v>
      </c>
      <c r="H124" s="86"/>
      <c r="I124" s="56"/>
    </row>
    <row r="125" spans="1:9" ht="19.5" thickBot="1" x14ac:dyDescent="0.25">
      <c r="A125" s="62">
        <f t="shared" si="30"/>
        <v>97</v>
      </c>
      <c r="B125" s="15" t="s">
        <v>57</v>
      </c>
      <c r="C125" s="16" t="s">
        <v>13</v>
      </c>
      <c r="D125" s="16" t="s">
        <v>13</v>
      </c>
      <c r="E125" s="49">
        <v>2</v>
      </c>
      <c r="F125" s="49">
        <v>9</v>
      </c>
      <c r="G125" s="48">
        <f t="shared" si="28"/>
        <v>18</v>
      </c>
      <c r="H125" s="86"/>
      <c r="I125" s="56"/>
    </row>
    <row r="126" spans="1:9" ht="19.5" thickBot="1" x14ac:dyDescent="0.25">
      <c r="A126" s="62">
        <f t="shared" si="30"/>
        <v>98</v>
      </c>
      <c r="B126" s="15" t="s">
        <v>58</v>
      </c>
      <c r="C126" s="16" t="s">
        <v>13</v>
      </c>
      <c r="D126" s="16" t="s">
        <v>13</v>
      </c>
      <c r="E126" s="49">
        <v>1</v>
      </c>
      <c r="F126" s="49">
        <v>50</v>
      </c>
      <c r="G126" s="48">
        <f t="shared" si="28"/>
        <v>50</v>
      </c>
      <c r="H126" s="86"/>
      <c r="I126" s="56"/>
    </row>
    <row r="127" spans="1:9" ht="19.5" thickBot="1" x14ac:dyDescent="0.25">
      <c r="A127" s="62">
        <f t="shared" si="30"/>
        <v>99</v>
      </c>
      <c r="B127" s="15" t="s">
        <v>100</v>
      </c>
      <c r="C127" s="16" t="s">
        <v>13</v>
      </c>
      <c r="D127" s="16" t="s">
        <v>13</v>
      </c>
      <c r="E127" s="49">
        <v>1</v>
      </c>
      <c r="F127" s="49">
        <v>15</v>
      </c>
      <c r="G127" s="48">
        <f t="shared" si="28"/>
        <v>15</v>
      </c>
      <c r="H127" s="86"/>
      <c r="I127" s="56"/>
    </row>
    <row r="128" spans="1:9" ht="19.5" thickBot="1" x14ac:dyDescent="0.25">
      <c r="A128" s="62">
        <f t="shared" si="30"/>
        <v>100</v>
      </c>
      <c r="B128" s="15" t="s">
        <v>59</v>
      </c>
      <c r="C128" s="16" t="s">
        <v>13</v>
      </c>
      <c r="D128" s="16" t="s">
        <v>13</v>
      </c>
      <c r="E128" s="49">
        <v>1</v>
      </c>
      <c r="F128" s="49">
        <v>9</v>
      </c>
      <c r="G128" s="48">
        <f t="shared" si="28"/>
        <v>9</v>
      </c>
      <c r="H128" s="86"/>
    </row>
    <row r="129" spans="1:8" ht="19.5" thickBot="1" x14ac:dyDescent="0.25">
      <c r="A129" s="30"/>
      <c r="B129" s="18" t="s">
        <v>60</v>
      </c>
      <c r="C129" s="19"/>
      <c r="D129" s="19"/>
      <c r="E129" s="47"/>
      <c r="F129" s="47"/>
      <c r="G129" s="47">
        <f>SUM(G101:G128)</f>
        <v>893</v>
      </c>
      <c r="H129" s="87"/>
    </row>
    <row r="130" spans="1:8" ht="19.5" thickBot="1" x14ac:dyDescent="0.25">
      <c r="A130" s="98"/>
      <c r="B130" s="84"/>
      <c r="C130" s="84"/>
      <c r="D130" s="84"/>
      <c r="E130" s="84"/>
      <c r="F130" s="84"/>
      <c r="G130" s="84"/>
      <c r="H130" s="93"/>
    </row>
    <row r="131" spans="1:8" ht="19.5" thickBot="1" x14ac:dyDescent="0.25">
      <c r="A131" s="97"/>
      <c r="B131" s="84"/>
      <c r="C131" s="11" t="s">
        <v>61</v>
      </c>
      <c r="D131" s="10"/>
      <c r="E131" s="10"/>
      <c r="F131" s="9"/>
      <c r="G131" s="55">
        <f>G129+G97</f>
        <v>1640.4</v>
      </c>
      <c r="H131" s="84"/>
    </row>
    <row r="132" spans="1:8" ht="19.5" thickBot="1" x14ac:dyDescent="0.25">
      <c r="A132" s="97"/>
      <c r="B132" s="84"/>
      <c r="C132" s="11" t="s">
        <v>72</v>
      </c>
      <c r="D132" s="10"/>
      <c r="E132" s="10"/>
      <c r="F132" s="9"/>
      <c r="G132" s="55">
        <f>G131*1.7</f>
        <v>2788.6800000000003</v>
      </c>
      <c r="H132" s="84"/>
    </row>
    <row r="133" spans="1:8" ht="19.5" thickBot="1" x14ac:dyDescent="0.25">
      <c r="A133" s="99"/>
      <c r="B133" s="84"/>
      <c r="C133" s="84"/>
      <c r="D133" s="84"/>
      <c r="E133" s="84"/>
      <c r="F133" s="84"/>
      <c r="G133" s="84"/>
      <c r="H133" s="94"/>
    </row>
    <row r="134" spans="1:8" ht="19.5" thickBot="1" x14ac:dyDescent="0.25">
      <c r="A134" s="31"/>
      <c r="B134" s="25" t="s">
        <v>62</v>
      </c>
      <c r="C134" s="23"/>
      <c r="D134" s="23"/>
      <c r="E134" s="23"/>
      <c r="F134" s="23"/>
      <c r="G134" s="23"/>
      <c r="H134" s="88"/>
    </row>
    <row r="135" spans="1:8" ht="19.5" thickBot="1" x14ac:dyDescent="0.25">
      <c r="A135" s="62">
        <f>A128+1</f>
        <v>101</v>
      </c>
      <c r="B135" s="26" t="s">
        <v>63</v>
      </c>
      <c r="C135" s="16" t="s">
        <v>13</v>
      </c>
      <c r="D135" s="16" t="s">
        <v>13</v>
      </c>
      <c r="E135" s="40">
        <v>1</v>
      </c>
      <c r="F135" s="40">
        <v>9</v>
      </c>
      <c r="G135" s="40">
        <f>F135*E135</f>
        <v>9</v>
      </c>
      <c r="H135" s="89"/>
    </row>
    <row r="136" spans="1:8" ht="19.5" thickBot="1" x14ac:dyDescent="0.25">
      <c r="A136" s="62">
        <f>A135+1</f>
        <v>102</v>
      </c>
      <c r="B136" s="26" t="s">
        <v>64</v>
      </c>
      <c r="C136" s="16" t="s">
        <v>13</v>
      </c>
      <c r="D136" s="16" t="s">
        <v>13</v>
      </c>
      <c r="E136" s="40">
        <v>1</v>
      </c>
      <c r="F136" s="40">
        <v>60</v>
      </c>
      <c r="G136" s="40">
        <f t="shared" ref="G136:G143" si="31">F136*E136</f>
        <v>60</v>
      </c>
      <c r="H136" s="89"/>
    </row>
    <row r="137" spans="1:8" ht="19.5" thickBot="1" x14ac:dyDescent="0.25">
      <c r="A137" s="62">
        <f t="shared" ref="A137:A138" si="32">A136+1</f>
        <v>103</v>
      </c>
      <c r="B137" s="26" t="s">
        <v>65</v>
      </c>
      <c r="C137" s="16" t="s">
        <v>13</v>
      </c>
      <c r="D137" s="16" t="s">
        <v>13</v>
      </c>
      <c r="E137" s="40">
        <v>1</v>
      </c>
      <c r="F137" s="40">
        <v>4</v>
      </c>
      <c r="G137" s="40">
        <f t="shared" si="31"/>
        <v>4</v>
      </c>
      <c r="H137" s="89"/>
    </row>
    <row r="138" spans="1:8" ht="19.5" thickBot="1" x14ac:dyDescent="0.25">
      <c r="A138" s="62">
        <f t="shared" si="32"/>
        <v>104</v>
      </c>
      <c r="B138" s="26" t="s">
        <v>66</v>
      </c>
      <c r="C138" s="16" t="s">
        <v>13</v>
      </c>
      <c r="D138" s="16" t="s">
        <v>13</v>
      </c>
      <c r="E138" s="40">
        <v>1</v>
      </c>
      <c r="F138" s="40">
        <v>40</v>
      </c>
      <c r="G138" s="40">
        <f t="shared" si="31"/>
        <v>40</v>
      </c>
      <c r="H138" s="89"/>
    </row>
    <row r="139" spans="1:8" ht="19.5" thickBot="1" x14ac:dyDescent="0.25">
      <c r="A139" s="62">
        <f>A138+1</f>
        <v>105</v>
      </c>
      <c r="B139" s="26" t="s">
        <v>75</v>
      </c>
      <c r="C139" s="16" t="s">
        <v>13</v>
      </c>
      <c r="D139" s="16" t="s">
        <v>13</v>
      </c>
      <c r="E139" s="40">
        <v>1</v>
      </c>
      <c r="F139" s="40">
        <v>9</v>
      </c>
      <c r="G139" s="40">
        <f t="shared" si="31"/>
        <v>9</v>
      </c>
      <c r="H139" s="89" t="s">
        <v>76</v>
      </c>
    </row>
    <row r="140" spans="1:8" ht="19.5" thickBot="1" x14ac:dyDescent="0.25">
      <c r="A140" s="62">
        <f t="shared" ref="A140:A143" si="33">A139+1</f>
        <v>106</v>
      </c>
      <c r="B140" s="26" t="s">
        <v>83</v>
      </c>
      <c r="C140" s="16" t="s">
        <v>13</v>
      </c>
      <c r="D140" s="16" t="s">
        <v>13</v>
      </c>
      <c r="E140" s="40">
        <v>1</v>
      </c>
      <c r="F140" s="40">
        <v>20</v>
      </c>
      <c r="G140" s="40">
        <f t="shared" si="31"/>
        <v>20</v>
      </c>
      <c r="H140" s="89"/>
    </row>
    <row r="141" spans="1:8" ht="19.5" thickBot="1" x14ac:dyDescent="0.25">
      <c r="A141" s="62">
        <f t="shared" si="33"/>
        <v>107</v>
      </c>
      <c r="B141" s="26" t="s">
        <v>67</v>
      </c>
      <c r="C141" s="17" t="s">
        <v>13</v>
      </c>
      <c r="D141" s="17" t="s">
        <v>13</v>
      </c>
      <c r="E141" s="41">
        <v>35</v>
      </c>
      <c r="F141" s="41">
        <v>30</v>
      </c>
      <c r="G141" s="40">
        <f t="shared" si="31"/>
        <v>1050</v>
      </c>
      <c r="H141" s="90" t="s">
        <v>68</v>
      </c>
    </row>
    <row r="142" spans="1:8" ht="19.5" thickBot="1" x14ac:dyDescent="0.25">
      <c r="A142" s="62">
        <f t="shared" si="33"/>
        <v>108</v>
      </c>
      <c r="B142" s="26" t="s">
        <v>164</v>
      </c>
      <c r="C142" s="17"/>
      <c r="D142" s="17"/>
      <c r="E142" s="65">
        <v>10</v>
      </c>
      <c r="F142" s="41">
        <v>30</v>
      </c>
      <c r="G142" s="40">
        <f t="shared" si="31"/>
        <v>300</v>
      </c>
      <c r="H142" s="91"/>
    </row>
    <row r="143" spans="1:8" ht="19.5" thickBot="1" x14ac:dyDescent="0.25">
      <c r="A143" s="62">
        <f t="shared" si="33"/>
        <v>109</v>
      </c>
      <c r="B143" s="15" t="s">
        <v>69</v>
      </c>
      <c r="C143" s="17" t="s">
        <v>13</v>
      </c>
      <c r="D143" s="17" t="s">
        <v>13</v>
      </c>
      <c r="E143" s="92">
        <v>1</v>
      </c>
      <c r="F143" s="92">
        <v>36</v>
      </c>
      <c r="G143" s="40">
        <f t="shared" si="31"/>
        <v>36</v>
      </c>
      <c r="H143" s="89"/>
    </row>
    <row r="144" spans="1:8" ht="19.5" thickBot="1" x14ac:dyDescent="0.25">
      <c r="A144" s="20"/>
      <c r="B144" s="18" t="s">
        <v>70</v>
      </c>
      <c r="C144" s="19"/>
      <c r="D144" s="19"/>
      <c r="E144" s="47"/>
      <c r="F144" s="47"/>
      <c r="G144" s="69">
        <f>SUM(G135:G143)</f>
        <v>1528</v>
      </c>
      <c r="H144" s="20"/>
    </row>
    <row r="152" ht="18.75" customHeight="1" x14ac:dyDescent="0.2"/>
  </sheetData>
  <mergeCells count="9">
    <mergeCell ref="A1:H1"/>
    <mergeCell ref="A2:H2"/>
    <mergeCell ref="C132:F132"/>
    <mergeCell ref="E4:G4"/>
    <mergeCell ref="C131:F131"/>
    <mergeCell ref="A90:A91"/>
    <mergeCell ref="B90:B91"/>
    <mergeCell ref="C90:C91"/>
    <mergeCell ref="D90:D91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אלינור אלון</dc:creator>
  <cp:keywords/>
  <dc:description/>
  <cp:lastModifiedBy>אלינור אלון</cp:lastModifiedBy>
  <dcterms:created xsi:type="dcterms:W3CDTF">2025-08-19T08:09:58Z</dcterms:created>
  <dcterms:modified xsi:type="dcterms:W3CDTF">2025-08-19T08:09:58Z</dcterms:modified>
  <cp:category/>
</cp:coreProperties>
</file>